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990" windowHeight="12000"/>
  </bookViews>
  <sheets>
    <sheet name="TDSheet" sheetId="1" r:id="rId1"/>
  </sheets>
  <definedNames>
    <definedName name="_xlnm.Print_Area" localSheetId="0">TDSheet!$A$1:$CI$50</definedName>
  </definedNames>
  <calcPr calcId="125725"/>
</workbook>
</file>

<file path=xl/calcChain.xml><?xml version="1.0" encoding="utf-8"?>
<calcChain xmlns="http://schemas.openxmlformats.org/spreadsheetml/2006/main">
  <c r="CH43" i="1"/>
  <c r="CI43"/>
  <c r="R43"/>
  <c r="S43"/>
  <c r="T43"/>
  <c r="CH42"/>
  <c r="CI42"/>
  <c r="R42"/>
  <c r="S42"/>
  <c r="T42"/>
  <c r="I19"/>
  <c r="R30"/>
  <c r="S30"/>
  <c r="R31"/>
  <c r="S31"/>
  <c r="T31"/>
  <c r="R32"/>
  <c r="S32"/>
  <c r="T32"/>
  <c r="R33"/>
  <c r="S33"/>
  <c r="T33"/>
  <c r="R34"/>
  <c r="S34"/>
  <c r="T34"/>
  <c r="R35"/>
  <c r="S35"/>
  <c r="T35"/>
  <c r="R36"/>
  <c r="S36"/>
  <c r="T36"/>
  <c r="R37"/>
  <c r="S37"/>
  <c r="T37"/>
  <c r="R38"/>
  <c r="S38"/>
  <c r="T38"/>
  <c r="T39"/>
  <c r="R40"/>
  <c r="S40"/>
  <c r="T40"/>
  <c r="R41"/>
  <c r="S41"/>
  <c r="T41"/>
  <c r="R44"/>
  <c r="S44"/>
  <c r="T44"/>
  <c r="CH44"/>
  <c r="CI44"/>
  <c r="R45"/>
  <c r="T30"/>
  <c r="T45"/>
  <c r="J19"/>
  <c r="S45"/>
</calcChain>
</file>

<file path=xl/sharedStrings.xml><?xml version="1.0" encoding="utf-8"?>
<sst xmlns="http://schemas.openxmlformats.org/spreadsheetml/2006/main" count="77" uniqueCount="63">
  <si>
    <t>Полдник</t>
  </si>
  <si>
    <t>морковь</t>
  </si>
  <si>
    <t>масло сливочное</t>
  </si>
  <si>
    <t>______________________________</t>
  </si>
  <si>
    <t>Структурное подразделение</t>
  </si>
  <si>
    <t>Исимова Б.А.</t>
  </si>
  <si>
    <t>Второй завтрак</t>
  </si>
  <si>
    <t>Цена</t>
  </si>
  <si>
    <t>Форма по ОКУД 0504202</t>
  </si>
  <si>
    <t xml:space="preserve">Количество продуктов питания, подлежащих закладке </t>
  </si>
  <si>
    <t>Всего</t>
  </si>
  <si>
    <t>сахар</t>
  </si>
  <si>
    <t>Руководитель учреждения</t>
  </si>
  <si>
    <t>сыр</t>
  </si>
  <si>
    <t>хлеб с маслом  с сыром</t>
  </si>
  <si>
    <t>Плановая стоимость одного дня, руб</t>
  </si>
  <si>
    <t>Повар</t>
  </si>
  <si>
    <t>Единица измерения</t>
  </si>
  <si>
    <t>наименование</t>
  </si>
  <si>
    <t>операция</t>
  </si>
  <si>
    <t xml:space="preserve">хлеб пшеничный </t>
  </si>
  <si>
    <t>Коды категорий довольствующихся (группы)</t>
  </si>
  <si>
    <t>Фактическая стоимость, руб</t>
  </si>
  <si>
    <t>Итого</t>
  </si>
  <si>
    <t>мука</t>
  </si>
  <si>
    <t>Расход продуктов питания (количество)</t>
  </si>
  <si>
    <t>кг</t>
  </si>
  <si>
    <t xml:space="preserve">Завтрак </t>
  </si>
  <si>
    <t>Количество порций</t>
  </si>
  <si>
    <t>лук</t>
  </si>
  <si>
    <t>Продукты питания</t>
  </si>
  <si>
    <t xml:space="preserve">на всех детей </t>
  </si>
  <si>
    <t>Материально ответственное лицо</t>
  </si>
  <si>
    <t>МЕНЮ-ТРЕБОВАНИЕ НА ВЫДАЧУ ПРОДУКТОВ ПИТАНИЯ</t>
  </si>
  <si>
    <t>Сумма</t>
  </si>
  <si>
    <t>Выход - вес порции</t>
  </si>
  <si>
    <t>Количество довольствующихся по плановой стоимости одного дня</t>
  </si>
  <si>
    <t>Обед</t>
  </si>
  <si>
    <t>Учреждение</t>
  </si>
  <si>
    <t>томат</t>
  </si>
  <si>
    <t>_____________</t>
  </si>
  <si>
    <t xml:space="preserve">Бухгалтер </t>
  </si>
  <si>
    <t xml:space="preserve"> </t>
  </si>
  <si>
    <t>чай с молоком</t>
  </si>
  <si>
    <t>на одного ребенка</t>
  </si>
  <si>
    <t>Плановая стоимость на всех довольствующихся, руб</t>
  </si>
  <si>
    <t>Утверждаю</t>
  </si>
  <si>
    <t>____________</t>
  </si>
  <si>
    <t xml:space="preserve">Молоко </t>
  </si>
  <si>
    <t>чай</t>
  </si>
  <si>
    <t>"_______" ____________________ 20      г.</t>
  </si>
  <si>
    <t>суммарных категорий</t>
  </si>
  <si>
    <t>Кладовщик</t>
  </si>
  <si>
    <t>горячее питание</t>
  </si>
  <si>
    <t>Хамзаева Э.Д.</t>
  </si>
  <si>
    <t>л</t>
  </si>
  <si>
    <t>соль</t>
  </si>
  <si>
    <t>Кенесариева Э.Д.</t>
  </si>
  <si>
    <t>курица</t>
  </si>
  <si>
    <t>суп-лапша на курином бульоне</t>
  </si>
  <si>
    <t>яблоко</t>
  </si>
  <si>
    <t>картофель</t>
  </si>
  <si>
    <t>масло растительное</t>
  </si>
</sst>
</file>

<file path=xl/styles.xml><?xml version="1.0" encoding="utf-8"?>
<styleSheet xmlns="http://schemas.openxmlformats.org/spreadsheetml/2006/main">
  <numFmts count="5">
    <numFmt numFmtId="173" formatCode="00000000"/>
    <numFmt numFmtId="176" formatCode="0.000"/>
    <numFmt numFmtId="178" formatCode="0.0"/>
    <numFmt numFmtId="181" formatCode="0000000"/>
    <numFmt numFmtId="186" formatCode="0.0000"/>
  </numFmts>
  <fonts count="11">
    <font>
      <sz val="8"/>
      <name val="Tahoma"/>
    </font>
    <font>
      <sz val="8"/>
      <name val="Arial"/>
      <family val="2"/>
      <charset val="204"/>
    </font>
    <font>
      <sz val="12"/>
      <name val="Arial CYR"/>
    </font>
    <font>
      <b/>
      <sz val="8"/>
      <name val="Arial CYR"/>
      <charset val="204"/>
    </font>
    <font>
      <sz val="12"/>
      <name val="Arial"/>
      <family val="2"/>
      <charset val="204"/>
    </font>
    <font>
      <sz val="10"/>
      <name val="Arial CY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7"/>
      <name val="Arial"/>
      <family val="2"/>
      <charset val="204"/>
    </font>
    <font>
      <sz val="9"/>
      <name val="Arial"/>
      <family val="2"/>
      <charset val="204"/>
    </font>
    <font>
      <sz val="8"/>
      <name val="Arial CY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38">
    <xf numFmtId="0" fontId="1" fillId="0" borderId="0" xfId="0" applyNumberFormat="1" applyFont="1" applyFill="1" applyBorder="1" applyAlignment="1" applyProtection="1"/>
    <xf numFmtId="0" fontId="1" fillId="0" borderId="1" xfId="0" applyNumberFormat="1" applyFont="1" applyFill="1" applyBorder="1" applyAlignment="1" applyProtection="1">
      <alignment horizontal="left"/>
    </xf>
    <xf numFmtId="1" fontId="1" fillId="0" borderId="1" xfId="0" applyNumberFormat="1" applyFont="1" applyFill="1" applyBorder="1" applyAlignment="1" applyProtection="1">
      <alignment horizontal="center"/>
    </xf>
    <xf numFmtId="176" fontId="1" fillId="0" borderId="2" xfId="0" applyNumberFormat="1" applyFont="1" applyFill="1" applyBorder="1" applyAlignment="1" applyProtection="1">
      <alignment horizontal="center" vertical="top"/>
    </xf>
    <xf numFmtId="1" fontId="1" fillId="0" borderId="3" xfId="0" applyNumberFormat="1" applyFont="1" applyFill="1" applyBorder="1" applyAlignment="1" applyProtection="1">
      <alignment horizontal="center" vertical="center" wrapText="1"/>
    </xf>
    <xf numFmtId="1" fontId="1" fillId="0" borderId="0" xfId="0" applyNumberFormat="1" applyFont="1" applyFill="1" applyBorder="1" applyAlignment="1" applyProtection="1">
      <alignment horizontal="center" wrapText="1"/>
    </xf>
    <xf numFmtId="0" fontId="1" fillId="0" borderId="4" xfId="0" applyNumberFormat="1" applyFont="1" applyFill="1" applyBorder="1" applyAlignment="1" applyProtection="1">
      <alignment horizontal="right"/>
    </xf>
    <xf numFmtId="1" fontId="1" fillId="0" borderId="5" xfId="0" applyNumberFormat="1" applyFont="1" applyFill="1" applyBorder="1" applyAlignment="1" applyProtection="1">
      <alignment horizontal="center" vertical="center" wrapText="1"/>
    </xf>
    <xf numFmtId="1" fontId="1" fillId="0" borderId="6" xfId="0" applyNumberFormat="1" applyFont="1" applyFill="1" applyBorder="1" applyAlignment="1" applyProtection="1">
      <alignment horizontal="center" vertical="center" wrapText="1"/>
    </xf>
    <xf numFmtId="1" fontId="1" fillId="0" borderId="7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/>
    <xf numFmtId="1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4" fontId="1" fillId="0" borderId="0" xfId="0" applyNumberFormat="1" applyFont="1" applyFill="1" applyBorder="1" applyAlignment="1" applyProtection="1">
      <alignment horizontal="right"/>
    </xf>
    <xf numFmtId="1" fontId="1" fillId="0" borderId="5" xfId="0" applyNumberFormat="1" applyFont="1" applyFill="1" applyBorder="1" applyAlignment="1" applyProtection="1">
      <alignment horizontal="center"/>
    </xf>
    <xf numFmtId="2" fontId="1" fillId="0" borderId="1" xfId="0" applyNumberFormat="1" applyFont="1" applyFill="1" applyBorder="1" applyAlignment="1" applyProtection="1">
      <alignment vertical="top" wrapText="1"/>
    </xf>
    <xf numFmtId="2" fontId="1" fillId="0" borderId="6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>
      <alignment horizontal="left"/>
    </xf>
    <xf numFmtId="176" fontId="1" fillId="0" borderId="2" xfId="0" applyNumberFormat="1" applyFont="1" applyFill="1" applyBorder="1" applyAlignment="1" applyProtection="1">
      <alignment vertical="top"/>
    </xf>
    <xf numFmtId="176" fontId="1" fillId="0" borderId="9" xfId="0" applyNumberFormat="1" applyFont="1" applyFill="1" applyBorder="1" applyAlignment="1" applyProtection="1">
      <alignment horizontal="right" vertical="top"/>
    </xf>
    <xf numFmtId="1" fontId="3" fillId="2" borderId="4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horizontal="right"/>
    </xf>
    <xf numFmtId="0" fontId="7" fillId="0" borderId="0" xfId="0" applyNumberFormat="1" applyFont="1" applyFill="1" applyBorder="1" applyAlignment="1" applyProtection="1">
      <alignment horizontal="left"/>
    </xf>
    <xf numFmtId="0" fontId="1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horizontal="left" wrapText="1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left"/>
    </xf>
    <xf numFmtId="2" fontId="1" fillId="0" borderId="10" xfId="0" applyNumberFormat="1" applyFont="1" applyFill="1" applyBorder="1" applyAlignment="1" applyProtection="1">
      <alignment vertical="top" wrapText="1"/>
    </xf>
    <xf numFmtId="2" fontId="1" fillId="0" borderId="6" xfId="0" applyNumberFormat="1" applyFont="1" applyFill="1" applyBorder="1" applyAlignment="1" applyProtection="1">
      <alignment horizontal="center" vertical="top" wrapText="1"/>
    </xf>
    <xf numFmtId="1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1" xfId="0" applyNumberFormat="1" applyFont="1" applyFill="1" applyBorder="1" applyAlignment="1" applyProtection="1"/>
    <xf numFmtId="1" fontId="1" fillId="0" borderId="2" xfId="0" applyNumberFormat="1" applyFont="1" applyFill="1" applyBorder="1" applyAlignment="1" applyProtection="1">
      <alignment horizontal="center"/>
    </xf>
    <xf numFmtId="1" fontId="4" fillId="0" borderId="10" xfId="0" applyNumberFormat="1" applyFont="1" applyFill="1" applyBorder="1" applyAlignment="1" applyProtection="1">
      <alignment horizontal="center" vertical="center" wrapText="1"/>
    </xf>
    <xf numFmtId="2" fontId="4" fillId="0" borderId="2" xfId="0" applyNumberFormat="1" applyFont="1" applyFill="1" applyBorder="1" applyAlignment="1" applyProtection="1">
      <alignment horizontal="left"/>
    </xf>
    <xf numFmtId="0" fontId="1" fillId="0" borderId="2" xfId="0" applyNumberFormat="1" applyFont="1" applyFill="1" applyBorder="1" applyAlignment="1" applyProtection="1"/>
    <xf numFmtId="2" fontId="1" fillId="0" borderId="0" xfId="0" applyNumberFormat="1" applyFont="1" applyFill="1" applyBorder="1" applyAlignment="1" applyProtection="1"/>
    <xf numFmtId="2" fontId="10" fillId="0" borderId="6" xfId="0" applyNumberFormat="1" applyFont="1" applyFill="1" applyBorder="1" applyAlignment="1" applyProtection="1">
      <alignment horizontal="center" vertical="top" wrapText="1"/>
    </xf>
    <xf numFmtId="2" fontId="1" fillId="0" borderId="4" xfId="0" applyNumberFormat="1" applyFont="1" applyFill="1" applyBorder="1" applyAlignment="1" applyProtection="1">
      <alignment horizontal="right"/>
    </xf>
    <xf numFmtId="176" fontId="1" fillId="0" borderId="2" xfId="0" applyNumberFormat="1" applyFont="1" applyFill="1" applyBorder="1" applyAlignment="1" applyProtection="1">
      <alignment horizontal="right" vertical="top"/>
    </xf>
    <xf numFmtId="2" fontId="1" fillId="0" borderId="2" xfId="0" applyNumberFormat="1" applyFont="1" applyFill="1" applyBorder="1" applyAlignment="1" applyProtection="1">
      <alignment horizontal="right" vertical="top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176" fontId="1" fillId="0" borderId="0" xfId="0" applyNumberFormat="1" applyFont="1" applyFill="1" applyBorder="1" applyAlignment="1" applyProtection="1">
      <alignment horizontal="left" vertical="top"/>
    </xf>
    <xf numFmtId="0" fontId="1" fillId="0" borderId="12" xfId="0" applyNumberFormat="1" applyFont="1" applyFill="1" applyBorder="1" applyAlignment="1" applyProtection="1"/>
    <xf numFmtId="2" fontId="1" fillId="0" borderId="0" xfId="0" applyNumberFormat="1" applyFont="1" applyFill="1" applyBorder="1" applyAlignment="1" applyProtection="1">
      <alignment horizontal="left"/>
    </xf>
    <xf numFmtId="2" fontId="1" fillId="3" borderId="6" xfId="0" applyNumberFormat="1" applyFont="1" applyFill="1" applyBorder="1" applyAlignment="1" applyProtection="1">
      <alignment horizontal="center" vertical="top" wrapText="1"/>
    </xf>
    <xf numFmtId="186" fontId="1" fillId="0" borderId="2" xfId="0" applyNumberFormat="1" applyFont="1" applyFill="1" applyBorder="1" applyAlignment="1" applyProtection="1">
      <alignment horizontal="center" vertical="top"/>
    </xf>
    <xf numFmtId="0" fontId="6" fillId="0" borderId="0" xfId="0" applyNumberFormat="1" applyFont="1" applyFill="1" applyBorder="1" applyAlignment="1" applyProtection="1">
      <alignment horizontal="left"/>
    </xf>
    <xf numFmtId="1" fontId="1" fillId="0" borderId="6" xfId="0" applyNumberFormat="1" applyFont="1" applyFill="1" applyBorder="1" applyAlignment="1" applyProtection="1">
      <alignment horizontal="center"/>
    </xf>
    <xf numFmtId="2" fontId="1" fillId="0" borderId="2" xfId="0" applyNumberFormat="1" applyFont="1" applyFill="1" applyBorder="1" applyAlignment="1" applyProtection="1">
      <alignment horizontal="center"/>
    </xf>
    <xf numFmtId="176" fontId="10" fillId="0" borderId="2" xfId="0" applyNumberFormat="1" applyFont="1" applyFill="1" applyBorder="1" applyAlignment="1" applyProtection="1">
      <alignment horizontal="center" vertical="top"/>
    </xf>
    <xf numFmtId="2" fontId="1" fillId="0" borderId="5" xfId="0" applyNumberFormat="1" applyFont="1" applyFill="1" applyBorder="1" applyAlignment="1" applyProtection="1">
      <alignment horizontal="center" vertical="top" wrapText="1"/>
    </xf>
    <xf numFmtId="176" fontId="1" fillId="0" borderId="0" xfId="0" applyNumberFormat="1" applyFont="1" applyFill="1" applyBorder="1" applyAlignment="1" applyProtection="1">
      <alignment horizontal="center" vertical="top" wrapText="1"/>
    </xf>
    <xf numFmtId="0" fontId="1" fillId="0" borderId="0" xfId="0" applyNumberFormat="1" applyFont="1" applyFill="1" applyBorder="1" applyAlignment="1" applyProtection="1">
      <alignment horizontal="right" wrapText="1"/>
    </xf>
    <xf numFmtId="173" fontId="1" fillId="0" borderId="0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/>
    <xf numFmtId="0" fontId="1" fillId="0" borderId="0" xfId="0" applyNumberFormat="1" applyFont="1" applyFill="1" applyBorder="1" applyAlignment="1" applyProtection="1">
      <alignment horizontal="center" wrapText="1"/>
    </xf>
    <xf numFmtId="0" fontId="1" fillId="0" borderId="13" xfId="0" applyNumberFormat="1" applyFont="1" applyFill="1" applyBorder="1" applyAlignment="1" applyProtection="1"/>
    <xf numFmtId="1" fontId="1" fillId="0" borderId="0" xfId="0" applyNumberFormat="1" applyFont="1" applyFill="1" applyBorder="1" applyAlignment="1" applyProtection="1">
      <alignment horizontal="center" vertical="center" wrapText="1"/>
    </xf>
    <xf numFmtId="176" fontId="1" fillId="0" borderId="2" xfId="0" applyNumberFormat="1" applyFont="1" applyFill="1" applyBorder="1" applyAlignment="1" applyProtection="1">
      <alignment horizontal="center"/>
    </xf>
    <xf numFmtId="1" fontId="1" fillId="0" borderId="7" xfId="0" applyNumberFormat="1" applyFont="1" applyFill="1" applyBorder="1" applyAlignment="1" applyProtection="1">
      <alignment horizontal="center"/>
    </xf>
    <xf numFmtId="0" fontId="1" fillId="0" borderId="4" xfId="0" applyNumberFormat="1" applyFont="1" applyFill="1" applyBorder="1" applyAlignment="1" applyProtection="1">
      <alignment horizontal="left"/>
    </xf>
    <xf numFmtId="0" fontId="9" fillId="0" borderId="0" xfId="0" applyNumberFormat="1" applyFont="1" applyFill="1" applyBorder="1" applyAlignment="1" applyProtection="1">
      <alignment horizontal="left"/>
    </xf>
    <xf numFmtId="2" fontId="10" fillId="0" borderId="5" xfId="0" applyNumberFormat="1" applyFont="1" applyFill="1" applyBorder="1" applyAlignment="1" applyProtection="1">
      <alignment horizontal="center" vertical="top" wrapText="1"/>
    </xf>
    <xf numFmtId="1" fontId="1" fillId="0" borderId="4" xfId="0" applyNumberFormat="1" applyFont="1" applyFill="1" applyBorder="1" applyAlignment="1" applyProtection="1">
      <alignment horizontal="center" vertical="center" wrapText="1"/>
    </xf>
    <xf numFmtId="2" fontId="4" fillId="0" borderId="10" xfId="0" applyNumberFormat="1" applyFont="1" applyFill="1" applyBorder="1" applyAlignment="1" applyProtection="1">
      <alignment horizontal="left"/>
    </xf>
    <xf numFmtId="0" fontId="1" fillId="0" borderId="2" xfId="0" applyNumberFormat="1" applyFont="1" applyFill="1" applyBorder="1" applyAlignment="1" applyProtection="1">
      <alignment horizontal="left"/>
    </xf>
    <xf numFmtId="0" fontId="1" fillId="0" borderId="14" xfId="0" applyNumberFormat="1" applyFont="1" applyFill="1" applyBorder="1" applyAlignment="1" applyProtection="1">
      <alignment horizontal="left"/>
    </xf>
    <xf numFmtId="178" fontId="1" fillId="0" borderId="2" xfId="0" applyNumberFormat="1" applyFont="1" applyFill="1" applyBorder="1" applyAlignment="1" applyProtection="1">
      <alignment horizontal="center"/>
    </xf>
    <xf numFmtId="181" fontId="1" fillId="0" borderId="0" xfId="0" applyNumberFormat="1" applyFont="1" applyFill="1" applyBorder="1" applyAlignment="1" applyProtection="1">
      <alignment horizontal="center" wrapText="1"/>
    </xf>
    <xf numFmtId="2" fontId="1" fillId="0" borderId="2" xfId="0" applyNumberFormat="1" applyFont="1" applyFill="1" applyBorder="1" applyAlignment="1" applyProtection="1">
      <alignment vertical="top"/>
    </xf>
    <xf numFmtId="176" fontId="4" fillId="0" borderId="2" xfId="0" applyNumberFormat="1" applyFont="1" applyFill="1" applyBorder="1" applyAlignment="1" applyProtection="1">
      <alignment horizontal="left" vertical="top"/>
    </xf>
    <xf numFmtId="176" fontId="2" fillId="0" borderId="2" xfId="0" applyNumberFormat="1" applyFont="1" applyFill="1" applyBorder="1" applyAlignment="1" applyProtection="1">
      <alignment horizontal="left" vertical="top"/>
    </xf>
    <xf numFmtId="2" fontId="1" fillId="0" borderId="2" xfId="0" applyNumberFormat="1" applyFont="1" applyFill="1" applyBorder="1" applyAlignment="1" applyProtection="1"/>
    <xf numFmtId="1" fontId="1" fillId="0" borderId="5" xfId="0" applyNumberFormat="1" applyFont="1" applyFill="1" applyBorder="1" applyAlignment="1" applyProtection="1">
      <alignment vertical="center" wrapText="1"/>
    </xf>
    <xf numFmtId="0" fontId="1" fillId="0" borderId="7" xfId="0" applyNumberFormat="1" applyFont="1" applyFill="1" applyBorder="1" applyAlignment="1" applyProtection="1"/>
    <xf numFmtId="176" fontId="1" fillId="0" borderId="6" xfId="0" applyNumberFormat="1" applyFont="1" applyFill="1" applyBorder="1" applyAlignment="1" applyProtection="1">
      <alignment horizontal="center" vertical="top"/>
    </xf>
    <xf numFmtId="176" fontId="1" fillId="0" borderId="9" xfId="0" applyNumberFormat="1" applyFont="1" applyFill="1" applyBorder="1" applyAlignment="1" applyProtection="1">
      <alignment horizontal="center" vertical="top"/>
    </xf>
    <xf numFmtId="176" fontId="1" fillId="0" borderId="11" xfId="0" applyNumberFormat="1" applyFont="1" applyFill="1" applyBorder="1" applyAlignment="1" applyProtection="1">
      <alignment horizontal="center" vertical="top"/>
    </xf>
    <xf numFmtId="2" fontId="1" fillId="0" borderId="9" xfId="0" applyNumberFormat="1" applyFont="1" applyFill="1" applyBorder="1" applyAlignment="1" applyProtection="1">
      <alignment horizontal="center" vertical="top" wrapText="1"/>
    </xf>
    <xf numFmtId="2" fontId="1" fillId="0" borderId="7" xfId="0" applyNumberFormat="1" applyFont="1" applyFill="1" applyBorder="1" applyAlignment="1" applyProtection="1">
      <alignment horizontal="center" vertical="top" wrapText="1"/>
    </xf>
    <xf numFmtId="176" fontId="1" fillId="0" borderId="6" xfId="0" applyNumberFormat="1" applyFont="1" applyFill="1" applyBorder="1" applyAlignment="1" applyProtection="1">
      <alignment horizontal="left" vertical="top" wrapText="1"/>
    </xf>
    <xf numFmtId="176" fontId="1" fillId="0" borderId="9" xfId="0" applyNumberFormat="1" applyFont="1" applyFill="1" applyBorder="1" applyAlignment="1" applyProtection="1">
      <alignment horizontal="left" vertical="top" wrapText="1"/>
    </xf>
    <xf numFmtId="176" fontId="1" fillId="0" borderId="5" xfId="0" applyNumberFormat="1" applyFont="1" applyFill="1" applyBorder="1" applyAlignment="1" applyProtection="1">
      <alignment horizontal="left" vertical="top" wrapText="1"/>
    </xf>
    <xf numFmtId="176" fontId="1" fillId="0" borderId="1" xfId="0" applyNumberFormat="1" applyFont="1" applyFill="1" applyBorder="1" applyAlignment="1" applyProtection="1">
      <alignment horizontal="left" vertical="top" wrapText="1"/>
    </xf>
    <xf numFmtId="0" fontId="1" fillId="0" borderId="12" xfId="0" applyNumberFormat="1" applyFont="1" applyFill="1" applyBorder="1" applyAlignment="1" applyProtection="1">
      <alignment horizontal="center" vertical="center"/>
    </xf>
    <xf numFmtId="0" fontId="1" fillId="0" borderId="17" xfId="0" applyNumberFormat="1" applyFont="1" applyFill="1" applyBorder="1" applyAlignment="1" applyProtection="1"/>
    <xf numFmtId="0" fontId="1" fillId="0" borderId="22" xfId="0" applyNumberFormat="1" applyFont="1" applyFill="1" applyBorder="1" applyAlignment="1" applyProtection="1">
      <alignment horizontal="center" vertical="center" wrapText="1"/>
    </xf>
    <xf numFmtId="0" fontId="1" fillId="0" borderId="23" xfId="0" applyNumberFormat="1" applyFont="1" applyFill="1" applyBorder="1" applyAlignment="1" applyProtection="1"/>
    <xf numFmtId="0" fontId="10" fillId="0" borderId="3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13" xfId="0" applyNumberFormat="1" applyFont="1" applyFill="1" applyBorder="1" applyAlignment="1" applyProtection="1">
      <alignment horizontal="center" vertical="center" wrapText="1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1" fillId="0" borderId="11" xfId="0" applyNumberFormat="1" applyFont="1" applyFill="1" applyBorder="1" applyAlignment="1" applyProtection="1"/>
    <xf numFmtId="0" fontId="1" fillId="0" borderId="18" xfId="0" applyNumberFormat="1" applyFont="1" applyFill="1" applyBorder="1" applyAlignment="1" applyProtection="1">
      <alignment horizontal="center" vertical="center" wrapText="1"/>
    </xf>
    <xf numFmtId="0" fontId="1" fillId="0" borderId="20" xfId="0" applyNumberFormat="1" applyFont="1" applyFill="1" applyBorder="1" applyAlignment="1" applyProtection="1"/>
    <xf numFmtId="0" fontId="1" fillId="0" borderId="8" xfId="0" applyNumberFormat="1" applyFont="1" applyFill="1" applyBorder="1" applyAlignment="1" applyProtection="1">
      <alignment horizontal="center" vertical="center"/>
    </xf>
    <xf numFmtId="0" fontId="1" fillId="0" borderId="36" xfId="0" applyNumberFormat="1" applyFont="1" applyFill="1" applyBorder="1" applyAlignment="1" applyProtection="1">
      <alignment horizontal="center" vertical="center"/>
    </xf>
    <xf numFmtId="0" fontId="1" fillId="0" borderId="24" xfId="0" applyNumberFormat="1" applyFont="1" applyFill="1" applyBorder="1" applyAlignment="1" applyProtection="1">
      <alignment horizontal="center" vertical="center"/>
    </xf>
    <xf numFmtId="0" fontId="1" fillId="0" borderId="37" xfId="0" applyNumberFormat="1" applyFont="1" applyFill="1" applyBorder="1" applyAlignment="1" applyProtection="1">
      <alignment horizontal="center" vertical="center"/>
    </xf>
    <xf numFmtId="1" fontId="1" fillId="0" borderId="3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31" xfId="0" applyNumberFormat="1" applyFont="1" applyFill="1" applyBorder="1" applyAlignment="1" applyProtection="1">
      <alignment horizontal="left"/>
    </xf>
    <xf numFmtId="1" fontId="1" fillId="0" borderId="35" xfId="0" applyNumberFormat="1" applyFont="1" applyFill="1" applyBorder="1" applyAlignment="1" applyProtection="1">
      <alignment horizontal="center" vertical="center" wrapText="1"/>
    </xf>
    <xf numFmtId="0" fontId="1" fillId="0" borderId="8" xfId="0" applyNumberFormat="1" applyFont="1" applyFill="1" applyBorder="1" applyAlignment="1" applyProtection="1">
      <alignment horizontal="center"/>
    </xf>
    <xf numFmtId="0" fontId="1" fillId="0" borderId="19" xfId="0" applyNumberFormat="1" applyFont="1" applyFill="1" applyBorder="1" applyAlignment="1" applyProtection="1">
      <alignment horizontal="center"/>
    </xf>
    <xf numFmtId="0" fontId="1" fillId="0" borderId="25" xfId="0" applyNumberFormat="1" applyFont="1" applyFill="1" applyBorder="1" applyAlignment="1" applyProtection="1">
      <alignment horizontal="left"/>
    </xf>
    <xf numFmtId="0" fontId="8" fillId="0" borderId="0" xfId="0" applyNumberFormat="1" applyFont="1" applyFill="1" applyBorder="1" applyAlignment="1" applyProtection="1">
      <alignment horizontal="center" vertical="top"/>
    </xf>
    <xf numFmtId="14" fontId="5" fillId="2" borderId="0" xfId="0" applyNumberFormat="1" applyFont="1" applyFill="1" applyBorder="1" applyAlignment="1" applyProtection="1">
      <alignment horizontal="left" wrapText="1"/>
    </xf>
    <xf numFmtId="0" fontId="6" fillId="2" borderId="0" xfId="0" applyNumberFormat="1" applyFont="1" applyFill="1" applyBorder="1" applyAlignment="1" applyProtection="1">
      <alignment wrapText="1"/>
    </xf>
    <xf numFmtId="0" fontId="1" fillId="0" borderId="0" xfId="0" applyNumberFormat="1" applyFont="1" applyFill="1" applyBorder="1" applyAlignment="1" applyProtection="1">
      <alignment horizontal="left" wrapText="1"/>
    </xf>
    <xf numFmtId="0" fontId="1" fillId="0" borderId="25" xfId="0" applyNumberFormat="1" applyFont="1" applyFill="1" applyBorder="1" applyAlignment="1" applyProtection="1">
      <alignment horizontal="left" wrapText="1"/>
    </xf>
    <xf numFmtId="0" fontId="1" fillId="0" borderId="26" xfId="0" applyNumberFormat="1" applyFont="1" applyFill="1" applyBorder="1" applyAlignment="1" applyProtection="1">
      <alignment horizontal="center" vertical="center" wrapText="1"/>
    </xf>
    <xf numFmtId="0" fontId="1" fillId="0" borderId="27" xfId="0" applyNumberFormat="1" applyFont="1" applyFill="1" applyBorder="1" applyAlignment="1" applyProtection="1">
      <alignment horizontal="center" vertical="center" wrapText="1"/>
    </xf>
    <xf numFmtId="0" fontId="1" fillId="0" borderId="28" xfId="0" applyNumberFormat="1" applyFont="1" applyFill="1" applyBorder="1" applyAlignment="1" applyProtection="1">
      <alignment horizontal="center" vertical="center" wrapText="1"/>
    </xf>
    <xf numFmtId="0" fontId="1" fillId="0" borderId="29" xfId="0" applyNumberFormat="1" applyFont="1" applyFill="1" applyBorder="1" applyAlignment="1" applyProtection="1">
      <alignment horizontal="center" vertical="center" wrapText="1"/>
    </xf>
    <xf numFmtId="0" fontId="1" fillId="0" borderId="31" xfId="0" applyNumberFormat="1" applyFont="1" applyFill="1" applyBorder="1" applyAlignment="1" applyProtection="1">
      <alignment horizontal="center" vertical="center" wrapText="1"/>
    </xf>
    <xf numFmtId="0" fontId="1" fillId="0" borderId="32" xfId="0" applyNumberFormat="1" applyFont="1" applyFill="1" applyBorder="1" applyAlignment="1" applyProtection="1">
      <alignment horizontal="center" vertical="center" wrapText="1"/>
    </xf>
    <xf numFmtId="0" fontId="1" fillId="0" borderId="17" xfId="0" applyNumberFormat="1" applyFont="1" applyFill="1" applyBorder="1" applyAlignment="1" applyProtection="1">
      <alignment horizontal="center" vertical="center" wrapText="1"/>
    </xf>
    <xf numFmtId="0" fontId="1" fillId="0" borderId="30" xfId="0" applyNumberFormat="1" applyFont="1" applyFill="1" applyBorder="1" applyAlignment="1" applyProtection="1">
      <alignment horizontal="center" vertical="center" wrapText="1"/>
    </xf>
    <xf numFmtId="0" fontId="1" fillId="0" borderId="33" xfId="0" applyNumberFormat="1" applyFont="1" applyFill="1" applyBorder="1" applyAlignment="1" applyProtection="1">
      <alignment horizontal="center" vertical="center" wrapText="1"/>
    </xf>
    <xf numFmtId="0" fontId="1" fillId="0" borderId="34" xfId="0" applyNumberFormat="1" applyFont="1" applyFill="1" applyBorder="1" applyAlignment="1" applyProtection="1">
      <alignment horizontal="center" vertical="center" wrapText="1"/>
    </xf>
    <xf numFmtId="0" fontId="1" fillId="0" borderId="19" xfId="0" applyNumberFormat="1" applyFont="1" applyFill="1" applyBorder="1" applyAlignment="1" applyProtection="1"/>
    <xf numFmtId="0" fontId="1" fillId="0" borderId="21" xfId="0" applyNumberFormat="1" applyFont="1" applyFill="1" applyBorder="1" applyAlignment="1" applyProtection="1"/>
    <xf numFmtId="2" fontId="1" fillId="0" borderId="15" xfId="0" applyNumberFormat="1" applyFont="1" applyFill="1" applyBorder="1" applyAlignment="1" applyProtection="1">
      <alignment horizontal="center" vertical="center" wrapText="1"/>
    </xf>
    <xf numFmtId="0" fontId="1" fillId="0" borderId="16" xfId="0" applyNumberFormat="1" applyFont="1" applyFill="1" applyBorder="1" applyAlignment="1" applyProtection="1"/>
    <xf numFmtId="0" fontId="1" fillId="0" borderId="6" xfId="0" applyNumberFormat="1" applyFont="1" applyFill="1" applyBorder="1" applyAlignment="1" applyProtection="1">
      <alignment horizontal="left"/>
    </xf>
    <xf numFmtId="0" fontId="1" fillId="0" borderId="9" xfId="0" applyNumberFormat="1" applyFont="1" applyFill="1" applyBorder="1" applyAlignment="1" applyProtection="1">
      <alignment horizontal="left"/>
    </xf>
    <xf numFmtId="1" fontId="1" fillId="0" borderId="5" xfId="0" applyNumberFormat="1" applyFont="1" applyFill="1" applyBorder="1" applyAlignment="1" applyProtection="1">
      <alignment horizontal="center" vertical="center" wrapText="1"/>
    </xf>
    <xf numFmtId="1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8" xfId="0" applyNumberFormat="1" applyFont="1" applyFill="1" applyBorder="1" applyAlignment="1" applyProtection="1"/>
    <xf numFmtId="0" fontId="1" fillId="0" borderId="24" xfId="0" applyNumberFormat="1" applyFont="1" applyFill="1" applyBorder="1" applyAlignment="1" applyProtection="1"/>
    <xf numFmtId="176" fontId="10" fillId="0" borderId="5" xfId="0" applyNumberFormat="1" applyFont="1" applyFill="1" applyBorder="1" applyAlignment="1" applyProtection="1">
      <alignment horizontal="left" vertical="top" wrapText="1"/>
    </xf>
    <xf numFmtId="176" fontId="10" fillId="0" borderId="6" xfId="0" applyNumberFormat="1" applyFont="1" applyFill="1" applyBorder="1" applyAlignment="1" applyProtection="1">
      <alignment horizontal="left" vertical="top" wrapText="1"/>
    </xf>
    <xf numFmtId="0" fontId="1" fillId="0" borderId="4" xfId="0" applyNumberFormat="1" applyFont="1" applyFill="1" applyBorder="1" applyAlignment="1" applyProtection="1">
      <alignment horizontal="center" wrapText="1"/>
    </xf>
    <xf numFmtId="0" fontId="1" fillId="0" borderId="5" xfId="0" applyNumberFormat="1" applyFont="1" applyFill="1" applyBorder="1" applyAlignment="1" applyProtection="1">
      <alignment horizontal="left"/>
    </xf>
    <xf numFmtId="0" fontId="1" fillId="0" borderId="1" xfId="0" applyNumberFormat="1" applyFont="1" applyFill="1" applyBorder="1" applyAlignment="1" applyProtection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CI48"/>
  <sheetViews>
    <sheetView tabSelected="1" showOutlineSymbols="0" defaultGridColor="0" colorId="22" zoomScale="80" zoomScaleNormal="80" workbookViewId="0">
      <selection activeCell="O16" sqref="O16"/>
    </sheetView>
  </sheetViews>
  <sheetFormatPr defaultColWidth="10.6640625" defaultRowHeight="14.25" customHeight="1"/>
  <cols>
    <col min="1" max="1" width="10.33203125" style="26" customWidth="1"/>
    <col min="2" max="2" width="2.6640625" style="26" customWidth="1"/>
    <col min="3" max="3" width="6" style="26" customWidth="1"/>
    <col min="4" max="4" width="9.33203125" style="26" customWidth="1"/>
    <col min="5" max="5" width="5.5" style="26" customWidth="1"/>
    <col min="6" max="6" width="7.83203125" style="26" customWidth="1"/>
    <col min="7" max="7" width="8.83203125" style="26" customWidth="1"/>
    <col min="8" max="8" width="14.5" style="26" customWidth="1"/>
    <col min="9" max="9" width="12.83203125" style="26" customWidth="1"/>
    <col min="10" max="10" width="13" style="26" customWidth="1"/>
    <col min="11" max="11" width="18.5" style="26" customWidth="1"/>
    <col min="12" max="12" width="16.1640625" style="26" customWidth="1"/>
    <col min="13" max="13" width="15.83203125" style="26" customWidth="1"/>
    <col min="14" max="14" width="15" style="26" customWidth="1"/>
    <col min="15" max="15" width="15.1640625" style="26" customWidth="1"/>
    <col min="16" max="16" width="15.33203125" style="26" customWidth="1"/>
    <col min="17" max="17" width="22.1640625" style="26" customWidth="1"/>
    <col min="18" max="18" width="25.83203125" style="26" customWidth="1"/>
    <col min="19" max="19" width="20.5" style="43" customWidth="1"/>
    <col min="20" max="20" width="16.83203125" customWidth="1"/>
  </cols>
  <sheetData>
    <row r="1" spans="1:25" ht="12" customHeight="1">
      <c r="A1" s="61" t="s">
        <v>46</v>
      </c>
    </row>
    <row r="2" spans="1:25" ht="11.25" customHeight="1">
      <c r="A2" s="26" t="s">
        <v>12</v>
      </c>
      <c r="E2" s="107"/>
      <c r="F2" s="107"/>
      <c r="H2" s="107" t="s">
        <v>5</v>
      </c>
      <c r="I2" s="107"/>
      <c r="J2" s="107"/>
    </row>
    <row r="3" spans="1:25" s="26" customFormat="1" ht="9" customHeight="1">
      <c r="E3" s="108"/>
      <c r="F3" s="108"/>
      <c r="H3" s="108"/>
      <c r="I3" s="108"/>
      <c r="J3" s="108"/>
      <c r="S3" s="43"/>
    </row>
    <row r="4" spans="1:25" s="26" customFormat="1" ht="5.25" customHeight="1">
      <c r="S4" s="43"/>
    </row>
    <row r="5" spans="1:25" ht="11.25" customHeight="1">
      <c r="A5" s="26" t="s">
        <v>50</v>
      </c>
    </row>
    <row r="6" spans="1:25" s="26" customFormat="1" ht="4.5" customHeight="1">
      <c r="S6" s="43"/>
    </row>
    <row r="7" spans="1:25" ht="11.25" customHeight="1">
      <c r="E7" s="22"/>
      <c r="K7" s="53"/>
      <c r="R7" s="26" t="s">
        <v>8</v>
      </c>
    </row>
    <row r="8" spans="1:25" s="26" customFormat="1" ht="18" customHeight="1">
      <c r="J8" s="46" t="s">
        <v>33</v>
      </c>
      <c r="K8" s="46"/>
      <c r="L8" s="46"/>
      <c r="M8" s="46"/>
      <c r="N8" s="46"/>
      <c r="S8" s="43"/>
    </row>
    <row r="9" spans="1:25" ht="12" customHeight="1">
      <c r="A9"/>
      <c r="B9"/>
      <c r="C9"/>
      <c r="D9"/>
      <c r="E9"/>
      <c r="F9"/>
      <c r="G9"/>
      <c r="H9"/>
      <c r="I9"/>
      <c r="J9" s="10"/>
      <c r="K9" s="109">
        <v>44512</v>
      </c>
      <c r="L9" s="110"/>
      <c r="M9" s="10"/>
      <c r="N9" s="10"/>
      <c r="O9"/>
      <c r="P9"/>
      <c r="Q9"/>
      <c r="R9"/>
      <c r="S9" s="35"/>
    </row>
    <row r="10" spans="1:25" ht="12" customHeight="1">
      <c r="A10"/>
      <c r="B10"/>
      <c r="C10"/>
      <c r="D10"/>
      <c r="E10"/>
      <c r="F10"/>
      <c r="G10"/>
      <c r="H10"/>
      <c r="I10"/>
      <c r="J10"/>
      <c r="K10" s="21"/>
      <c r="L10" s="68"/>
      <c r="M10"/>
      <c r="N10"/>
      <c r="O10"/>
      <c r="P10"/>
      <c r="Q10"/>
      <c r="R10"/>
      <c r="S10" s="35"/>
    </row>
    <row r="11" spans="1:25" ht="12" customHeight="1">
      <c r="A11"/>
      <c r="B11"/>
      <c r="C11"/>
      <c r="D11" s="52"/>
      <c r="E11" s="111"/>
      <c r="F11" s="111"/>
      <c r="G11" s="111"/>
      <c r="H11" s="111"/>
      <c r="I11"/>
      <c r="J11"/>
      <c r="K11" s="52"/>
      <c r="L11" s="55"/>
      <c r="M11"/>
      <c r="N11"/>
      <c r="O11"/>
      <c r="P11"/>
      <c r="Q11"/>
      <c r="R11"/>
      <c r="S11" s="35"/>
    </row>
    <row r="12" spans="1:25" ht="33" customHeight="1">
      <c r="A12" s="111" t="s">
        <v>38</v>
      </c>
      <c r="B12" s="111"/>
      <c r="C12" s="111"/>
      <c r="D12" s="112"/>
      <c r="E12" s="112"/>
      <c r="F12" s="112"/>
      <c r="G12" s="112"/>
      <c r="H12" s="112"/>
      <c r="I12" s="112"/>
      <c r="J12" s="112"/>
      <c r="K12" s="52"/>
      <c r="L12" s="5"/>
      <c r="M12"/>
      <c r="N12"/>
      <c r="O12"/>
      <c r="P12"/>
      <c r="Q12"/>
      <c r="R12"/>
      <c r="S12" s="35"/>
    </row>
    <row r="13" spans="1:25" ht="12" customHeight="1">
      <c r="A13" s="111" t="s">
        <v>4</v>
      </c>
      <c r="B13" s="111"/>
      <c r="C13" s="111"/>
      <c r="D13" s="111"/>
      <c r="E13" s="112"/>
      <c r="F13" s="112"/>
      <c r="G13" s="112"/>
      <c r="H13" s="112"/>
      <c r="I13" s="112"/>
      <c r="J13" s="112"/>
      <c r="K13" s="24"/>
      <c r="L13" s="55"/>
      <c r="M13"/>
      <c r="N13"/>
      <c r="O13"/>
      <c r="P13"/>
      <c r="Q13"/>
      <c r="R13"/>
      <c r="S13" s="35"/>
    </row>
    <row r="14" spans="1:25" ht="12" customHeight="1">
      <c r="A14" s="111" t="s">
        <v>32</v>
      </c>
      <c r="B14" s="111"/>
      <c r="C14" s="111"/>
      <c r="D14" s="111"/>
      <c r="E14" s="112"/>
      <c r="F14" s="112"/>
      <c r="G14" s="112"/>
      <c r="H14" s="112"/>
      <c r="I14" s="112"/>
      <c r="J14" s="112"/>
      <c r="K14" s="24"/>
      <c r="L14" s="55"/>
      <c r="M14"/>
      <c r="N14"/>
      <c r="O14"/>
      <c r="P14"/>
      <c r="Q14"/>
      <c r="R14"/>
      <c r="S14" s="35"/>
    </row>
    <row r="16" spans="1:25" ht="27.75" customHeight="1">
      <c r="A16" s="100" t="s">
        <v>21</v>
      </c>
      <c r="B16" s="100"/>
      <c r="C16" s="100"/>
      <c r="D16" s="100"/>
      <c r="E16" s="100"/>
      <c r="F16" s="100" t="s">
        <v>15</v>
      </c>
      <c r="G16" s="122"/>
      <c r="H16" s="100" t="s">
        <v>36</v>
      </c>
      <c r="I16" s="135" t="s">
        <v>45</v>
      </c>
      <c r="J16" s="100" t="s">
        <v>22</v>
      </c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</row>
    <row r="17" spans="1:25" ht="43.5" customHeight="1">
      <c r="A17" s="100" t="s">
        <v>51</v>
      </c>
      <c r="B17" s="100"/>
      <c r="C17" s="100"/>
      <c r="D17" s="100"/>
      <c r="E17" s="100"/>
      <c r="F17" s="100"/>
      <c r="G17" s="122"/>
      <c r="H17" s="100"/>
      <c r="I17" s="135"/>
      <c r="J17" s="100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</row>
    <row r="18" spans="1:25" ht="12" customHeight="1" thickBot="1">
      <c r="A18" s="99">
        <v>1</v>
      </c>
      <c r="B18" s="99"/>
      <c r="C18" s="99"/>
      <c r="D18" s="99"/>
      <c r="E18" s="99"/>
      <c r="F18" s="99">
        <v>3</v>
      </c>
      <c r="G18" s="104"/>
      <c r="H18" s="63"/>
      <c r="I18" s="12"/>
      <c r="J18" s="12"/>
      <c r="K18" s="40"/>
      <c r="L18" s="57"/>
      <c r="M18"/>
      <c r="N18"/>
      <c r="O18"/>
      <c r="P18"/>
      <c r="Q18"/>
      <c r="R18"/>
      <c r="S18" s="35"/>
    </row>
    <row r="19" spans="1:25" ht="12" customHeight="1" thickBot="1">
      <c r="A19" s="103" t="s">
        <v>53</v>
      </c>
      <c r="B19" s="103"/>
      <c r="C19" s="103"/>
      <c r="D19" s="66"/>
      <c r="E19" s="66"/>
      <c r="F19" s="88">
        <v>64.27</v>
      </c>
      <c r="G19" s="89"/>
      <c r="H19" s="20">
        <v>28</v>
      </c>
      <c r="I19" s="6">
        <f>SUM(F19*H19)</f>
        <v>1799.56</v>
      </c>
      <c r="J19" s="37">
        <f>SUM(T45)</f>
        <v>2217.7399999999998</v>
      </c>
      <c r="K19" s="13"/>
      <c r="L19" s="23"/>
    </row>
    <row r="20" spans="1:25" ht="11.25" customHeight="1">
      <c r="A20" s="17"/>
      <c r="B20" s="17"/>
      <c r="C20" s="17"/>
      <c r="D20" s="17"/>
      <c r="E20" s="17"/>
      <c r="F20" s="17"/>
      <c r="G20" s="17" t="s">
        <v>10</v>
      </c>
      <c r="H20" s="60"/>
      <c r="I20" s="6"/>
      <c r="J20" s="6"/>
      <c r="K20" s="13" t="s">
        <v>42</v>
      </c>
      <c r="L20" s="21"/>
    </row>
    <row r="21" spans="1:25" ht="11.25" customHeight="1" thickBot="1"/>
    <row r="22" spans="1:25" ht="12" customHeight="1" thickBot="1">
      <c r="A22" s="101" t="s">
        <v>30</v>
      </c>
      <c r="B22" s="102"/>
      <c r="C22" s="102"/>
      <c r="D22" s="102"/>
      <c r="E22" s="113" t="s">
        <v>17</v>
      </c>
      <c r="F22" s="105" t="s">
        <v>9</v>
      </c>
      <c r="G22" s="105"/>
      <c r="H22" s="105"/>
      <c r="I22" s="105"/>
      <c r="J22" s="105"/>
      <c r="K22" s="105"/>
      <c r="L22" s="105"/>
      <c r="M22" s="105"/>
      <c r="N22" s="105"/>
      <c r="O22" s="105"/>
      <c r="P22" s="105"/>
      <c r="Q22" s="106"/>
      <c r="R22" s="93" t="s">
        <v>25</v>
      </c>
      <c r="S22" s="123"/>
      <c r="T22" s="56"/>
    </row>
    <row r="23" spans="1:25" ht="11.25" customHeight="1" thickBot="1">
      <c r="A23" s="116" t="s">
        <v>18</v>
      </c>
      <c r="B23" s="120"/>
      <c r="C23" s="120"/>
      <c r="D23" s="116" t="s">
        <v>7</v>
      </c>
      <c r="E23" s="114"/>
      <c r="F23" s="95" t="s">
        <v>27</v>
      </c>
      <c r="G23" s="95"/>
      <c r="H23" s="96"/>
      <c r="I23" s="90" t="s">
        <v>6</v>
      </c>
      <c r="J23" s="93" t="s">
        <v>37</v>
      </c>
      <c r="K23" s="131"/>
      <c r="L23" s="131"/>
      <c r="M23" s="131"/>
      <c r="N23" s="131"/>
      <c r="O23" s="123"/>
      <c r="P23" s="93" t="s">
        <v>0</v>
      </c>
      <c r="Q23" s="123"/>
      <c r="R23" s="94"/>
      <c r="S23" s="124"/>
      <c r="T23" s="42"/>
    </row>
    <row r="24" spans="1:25" ht="12" customHeight="1" thickBot="1">
      <c r="A24" s="117"/>
      <c r="B24" s="100"/>
      <c r="C24" s="100"/>
      <c r="D24" s="117"/>
      <c r="E24" s="114"/>
      <c r="F24" s="97"/>
      <c r="G24" s="97"/>
      <c r="H24" s="98"/>
      <c r="I24" s="85"/>
      <c r="J24" s="94"/>
      <c r="K24" s="132"/>
      <c r="L24" s="132"/>
      <c r="M24" s="132"/>
      <c r="N24" s="132"/>
      <c r="O24" s="124"/>
      <c r="P24" s="94"/>
      <c r="Q24" s="124"/>
      <c r="R24" s="91" t="s">
        <v>19</v>
      </c>
      <c r="S24" s="92"/>
      <c r="T24" s="42"/>
    </row>
    <row r="25" spans="1:25" ht="60.75" customHeight="1">
      <c r="A25" s="117"/>
      <c r="B25" s="100"/>
      <c r="C25" s="100"/>
      <c r="D25" s="117"/>
      <c r="E25" s="114"/>
      <c r="F25" s="90" t="s">
        <v>59</v>
      </c>
      <c r="G25" s="93" t="s">
        <v>43</v>
      </c>
      <c r="H25" s="86" t="s">
        <v>14</v>
      </c>
      <c r="I25" s="90" t="s">
        <v>60</v>
      </c>
      <c r="J25" s="90"/>
      <c r="K25" s="90"/>
      <c r="L25" s="90"/>
      <c r="M25" s="90"/>
      <c r="N25" s="90"/>
      <c r="O25" s="90"/>
      <c r="P25" s="90"/>
      <c r="Q25" s="90"/>
      <c r="R25" s="86" t="s">
        <v>44</v>
      </c>
      <c r="S25" s="125" t="s">
        <v>31</v>
      </c>
      <c r="T25" s="84" t="s">
        <v>34</v>
      </c>
    </row>
    <row r="26" spans="1:25" ht="60.75" customHeight="1" thickBot="1">
      <c r="A26" s="118"/>
      <c r="B26" s="121"/>
      <c r="C26" s="121"/>
      <c r="D26" s="118"/>
      <c r="E26" s="115"/>
      <c r="F26" s="119"/>
      <c r="G26" s="94"/>
      <c r="H26" s="87"/>
      <c r="I26" s="85"/>
      <c r="J26" s="85"/>
      <c r="K26" s="85"/>
      <c r="L26" s="85"/>
      <c r="M26" s="85"/>
      <c r="N26" s="85"/>
      <c r="O26" s="85"/>
      <c r="P26" s="85"/>
      <c r="Q26" s="85"/>
      <c r="R26" s="87"/>
      <c r="S26" s="126"/>
      <c r="T26" s="85"/>
    </row>
    <row r="27" spans="1:25" ht="12" customHeight="1" thickBot="1">
      <c r="A27" s="129">
        <v>1</v>
      </c>
      <c r="B27" s="130"/>
      <c r="C27" s="130"/>
      <c r="D27" s="73">
        <v>2</v>
      </c>
      <c r="E27" s="11">
        <v>3</v>
      </c>
      <c r="F27" s="74"/>
      <c r="G27" s="4">
        <v>5</v>
      </c>
      <c r="H27" s="29">
        <v>6</v>
      </c>
      <c r="I27" s="8">
        <v>7</v>
      </c>
      <c r="J27" s="7"/>
      <c r="K27" s="9"/>
      <c r="L27" s="7"/>
      <c r="M27" s="7"/>
      <c r="N27" s="11"/>
      <c r="O27" s="9"/>
      <c r="P27" s="29"/>
      <c r="Q27" s="29"/>
      <c r="R27" s="29">
        <v>17</v>
      </c>
      <c r="S27" s="32">
        <v>18</v>
      </c>
      <c r="T27" s="34">
        <v>19</v>
      </c>
    </row>
    <row r="28" spans="1:25" ht="15" customHeight="1" thickBot="1">
      <c r="A28" s="136" t="s">
        <v>28</v>
      </c>
      <c r="B28" s="137"/>
      <c r="C28" s="137"/>
      <c r="D28" s="54"/>
      <c r="E28" s="65"/>
      <c r="F28" s="30"/>
      <c r="G28" s="47"/>
      <c r="H28" s="59"/>
      <c r="I28" s="47"/>
      <c r="J28" s="14"/>
      <c r="K28" s="59"/>
      <c r="L28" s="14"/>
      <c r="M28" s="14"/>
      <c r="N28" s="31"/>
      <c r="O28" s="59"/>
      <c r="P28" s="2"/>
      <c r="Q28" s="2"/>
      <c r="R28" s="1"/>
      <c r="S28" s="64"/>
      <c r="T28" s="34"/>
    </row>
    <row r="29" spans="1:25" ht="11.45" customHeight="1" thickBot="1">
      <c r="A29" s="127" t="s">
        <v>35</v>
      </c>
      <c r="B29" s="128"/>
      <c r="C29" s="128"/>
      <c r="D29" s="54"/>
      <c r="E29" s="65"/>
      <c r="F29" s="67"/>
      <c r="G29" s="16"/>
      <c r="H29" s="58"/>
      <c r="I29" s="58"/>
      <c r="J29" s="48"/>
      <c r="K29" s="48"/>
      <c r="L29" s="48"/>
      <c r="M29" s="48"/>
      <c r="N29" s="48"/>
      <c r="O29" s="48"/>
      <c r="P29" s="67"/>
      <c r="Q29" s="48"/>
      <c r="R29" s="65"/>
      <c r="S29" s="33"/>
      <c r="T29" s="34"/>
    </row>
    <row r="30" spans="1:25" ht="20.25" customHeight="1" thickBot="1">
      <c r="A30" s="133" t="s">
        <v>58</v>
      </c>
      <c r="B30" s="83"/>
      <c r="C30" s="83"/>
      <c r="D30" s="62">
        <v>160</v>
      </c>
      <c r="E30" s="3" t="s">
        <v>26</v>
      </c>
      <c r="F30" s="49">
        <v>0.08</v>
      </c>
      <c r="G30" s="3"/>
      <c r="H30" s="3"/>
      <c r="I30" s="3"/>
      <c r="J30" s="3"/>
      <c r="K30" s="3"/>
      <c r="L30" s="3"/>
      <c r="M30" s="3"/>
      <c r="N30" s="3"/>
      <c r="O30" s="3"/>
      <c r="P30" s="45"/>
      <c r="Q30" s="3"/>
      <c r="R30" s="18">
        <f t="shared" ref="R30:R44" si="0">SUM(F30:Q30)</f>
        <v>0.08</v>
      </c>
      <c r="S30" s="70">
        <f>SUM(R30*H19)</f>
        <v>2.2400000000000002</v>
      </c>
      <c r="T30" s="72">
        <f t="shared" ref="T30:T44" si="1">S30*D30</f>
        <v>358.40000000000003</v>
      </c>
    </row>
    <row r="31" spans="1:25" s="41" customFormat="1" ht="22.5" customHeight="1" thickBot="1">
      <c r="A31" s="82" t="s">
        <v>48</v>
      </c>
      <c r="B31" s="83"/>
      <c r="C31" s="83"/>
      <c r="D31" s="62">
        <v>68</v>
      </c>
      <c r="E31" s="3" t="s">
        <v>55</v>
      </c>
      <c r="F31" s="49"/>
      <c r="G31" s="49">
        <v>0.1</v>
      </c>
      <c r="H31" s="3"/>
      <c r="I31" s="3"/>
      <c r="J31" s="3"/>
      <c r="K31" s="3"/>
      <c r="L31" s="3"/>
      <c r="M31" s="3"/>
      <c r="N31" s="3"/>
      <c r="O31" s="3"/>
      <c r="P31" s="3"/>
      <c r="Q31" s="3"/>
      <c r="R31" s="18">
        <f t="shared" si="0"/>
        <v>0.1</v>
      </c>
      <c r="S31" s="70">
        <f t="shared" ref="S31:S38" si="2">R31*H$19</f>
        <v>2.8000000000000003</v>
      </c>
      <c r="T31" s="72">
        <f t="shared" si="1"/>
        <v>190.4</v>
      </c>
    </row>
    <row r="32" spans="1:25" s="41" customFormat="1" ht="22.5" customHeight="1" thickBot="1">
      <c r="A32" s="80" t="s">
        <v>2</v>
      </c>
      <c r="B32" s="81"/>
      <c r="C32" s="81"/>
      <c r="D32" s="28">
        <v>610</v>
      </c>
      <c r="E32" s="3" t="s">
        <v>26</v>
      </c>
      <c r="F32" s="3">
        <v>2E-3</v>
      </c>
      <c r="G32" s="3"/>
      <c r="H32" s="49">
        <v>0.01</v>
      </c>
      <c r="I32" s="3"/>
      <c r="J32" s="3"/>
      <c r="K32" s="3"/>
      <c r="L32" s="3"/>
      <c r="M32" s="3"/>
      <c r="N32" s="3"/>
      <c r="O32" s="3"/>
      <c r="P32" s="3"/>
      <c r="Q32" s="3"/>
      <c r="R32" s="18">
        <f t="shared" si="0"/>
        <v>1.2E-2</v>
      </c>
      <c r="S32" s="70">
        <f t="shared" si="2"/>
        <v>0.33600000000000002</v>
      </c>
      <c r="T32" s="72">
        <f t="shared" si="1"/>
        <v>204.96</v>
      </c>
    </row>
    <row r="33" spans="1:87" s="41" customFormat="1" ht="22.5" customHeight="1" thickBot="1">
      <c r="A33" s="80" t="s">
        <v>11</v>
      </c>
      <c r="B33" s="81"/>
      <c r="C33" s="81"/>
      <c r="D33" s="36">
        <v>68</v>
      </c>
      <c r="E33" s="3" t="s">
        <v>26</v>
      </c>
      <c r="F33" s="3"/>
      <c r="G33" s="49">
        <v>0.01</v>
      </c>
      <c r="H33" s="3"/>
      <c r="I33" s="3"/>
      <c r="J33" s="3"/>
      <c r="K33" s="3"/>
      <c r="L33" s="3"/>
      <c r="M33" s="3"/>
      <c r="N33" s="3"/>
      <c r="O33" s="3"/>
      <c r="P33" s="3"/>
      <c r="Q33" s="3"/>
      <c r="R33" s="18">
        <f t="shared" si="0"/>
        <v>0.01</v>
      </c>
      <c r="S33" s="70">
        <f t="shared" si="2"/>
        <v>0.28000000000000003</v>
      </c>
      <c r="T33" s="72">
        <f t="shared" si="1"/>
        <v>19.040000000000003</v>
      </c>
    </row>
    <row r="34" spans="1:87" s="41" customFormat="1" ht="22.5" customHeight="1" thickBot="1">
      <c r="A34" s="82" t="s">
        <v>49</v>
      </c>
      <c r="B34" s="83"/>
      <c r="C34" s="83"/>
      <c r="D34" s="62">
        <v>600</v>
      </c>
      <c r="E34" s="3" t="s">
        <v>26</v>
      </c>
      <c r="F34" s="3"/>
      <c r="G34" s="3">
        <v>1E-3</v>
      </c>
      <c r="H34" s="3"/>
      <c r="I34" s="3"/>
      <c r="J34" s="3"/>
      <c r="K34" s="3"/>
      <c r="L34" s="3"/>
      <c r="M34" s="3"/>
      <c r="N34" s="3"/>
      <c r="O34" s="3"/>
      <c r="P34" s="3"/>
      <c r="Q34" s="3"/>
      <c r="R34" s="18">
        <f t="shared" si="0"/>
        <v>1E-3</v>
      </c>
      <c r="S34" s="70">
        <f t="shared" si="2"/>
        <v>2.8000000000000001E-2</v>
      </c>
      <c r="T34" s="72">
        <f t="shared" si="1"/>
        <v>16.8</v>
      </c>
    </row>
    <row r="35" spans="1:87" s="41" customFormat="1" ht="22.5" customHeight="1" thickBot="1">
      <c r="A35" s="82" t="s">
        <v>20</v>
      </c>
      <c r="B35" s="83"/>
      <c r="C35" s="83"/>
      <c r="D35" s="50">
        <v>49</v>
      </c>
      <c r="E35" s="3" t="s">
        <v>26</v>
      </c>
      <c r="F35" s="3"/>
      <c r="G35" s="3"/>
      <c r="H35" s="49">
        <v>0.08</v>
      </c>
      <c r="I35" s="3"/>
      <c r="J35" s="3"/>
      <c r="K35" s="3"/>
      <c r="L35" s="3"/>
      <c r="M35" s="3"/>
      <c r="N35" s="3"/>
      <c r="O35" s="3"/>
      <c r="P35" s="3"/>
      <c r="Q35" s="3"/>
      <c r="R35" s="18">
        <f t="shared" si="0"/>
        <v>0.08</v>
      </c>
      <c r="S35" s="70">
        <f t="shared" si="2"/>
        <v>2.2400000000000002</v>
      </c>
      <c r="T35" s="72">
        <f t="shared" si="1"/>
        <v>109.76</v>
      </c>
    </row>
    <row r="36" spans="1:87" s="41" customFormat="1" ht="22.5" customHeight="1" thickBot="1">
      <c r="A36" s="82" t="s">
        <v>13</v>
      </c>
      <c r="B36" s="83"/>
      <c r="C36" s="83"/>
      <c r="D36" s="62">
        <v>550</v>
      </c>
      <c r="E36" s="3" t="s">
        <v>26</v>
      </c>
      <c r="F36" s="3"/>
      <c r="G36" s="3"/>
      <c r="H36" s="49">
        <v>0.01</v>
      </c>
      <c r="I36" s="3"/>
      <c r="J36" s="3"/>
      <c r="K36" s="3"/>
      <c r="L36" s="3"/>
      <c r="M36" s="3"/>
      <c r="N36" s="3"/>
      <c r="O36" s="3"/>
      <c r="P36" s="3"/>
      <c r="Q36" s="3"/>
      <c r="R36" s="18">
        <f t="shared" si="0"/>
        <v>0.01</v>
      </c>
      <c r="S36" s="70">
        <f t="shared" si="2"/>
        <v>0.28000000000000003</v>
      </c>
      <c r="T36" s="72">
        <f t="shared" si="1"/>
        <v>154.00000000000003</v>
      </c>
    </row>
    <row r="37" spans="1:87" s="41" customFormat="1" ht="22.5" customHeight="1" thickBot="1">
      <c r="A37" s="82" t="s">
        <v>60</v>
      </c>
      <c r="B37" s="83"/>
      <c r="C37" s="83"/>
      <c r="D37" s="50">
        <v>160</v>
      </c>
      <c r="E37" s="3" t="s">
        <v>26</v>
      </c>
      <c r="F37" s="3"/>
      <c r="G37" s="3"/>
      <c r="H37" s="3"/>
      <c r="I37" s="49">
        <v>0.2</v>
      </c>
      <c r="J37" s="3"/>
      <c r="K37" s="3"/>
      <c r="L37" s="3"/>
      <c r="M37" s="3"/>
      <c r="N37" s="3"/>
      <c r="O37" s="3"/>
      <c r="P37" s="3"/>
      <c r="Q37" s="3"/>
      <c r="R37" s="18">
        <f t="shared" si="0"/>
        <v>0.2</v>
      </c>
      <c r="S37" s="70">
        <f t="shared" si="2"/>
        <v>5.6000000000000005</v>
      </c>
      <c r="T37" s="72">
        <f t="shared" si="1"/>
        <v>896.00000000000011</v>
      </c>
    </row>
    <row r="38" spans="1:87" s="41" customFormat="1" ht="22.5" customHeight="1" thickBot="1">
      <c r="A38" s="133" t="s">
        <v>24</v>
      </c>
      <c r="B38" s="83"/>
      <c r="C38" s="83"/>
      <c r="D38" s="62">
        <v>40</v>
      </c>
      <c r="E38" s="3" t="s">
        <v>26</v>
      </c>
      <c r="F38" s="49">
        <v>0.02</v>
      </c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18">
        <f t="shared" si="0"/>
        <v>0.02</v>
      </c>
      <c r="S38" s="70">
        <f t="shared" si="2"/>
        <v>0.56000000000000005</v>
      </c>
      <c r="T38" s="72">
        <f t="shared" si="1"/>
        <v>22.400000000000002</v>
      </c>
    </row>
    <row r="39" spans="1:87" s="41" customFormat="1" ht="22.5" customHeight="1" thickBot="1">
      <c r="A39" s="134" t="s">
        <v>61</v>
      </c>
      <c r="B39" s="81"/>
      <c r="C39" s="81"/>
      <c r="D39" s="36">
        <v>50</v>
      </c>
      <c r="E39" s="3" t="s">
        <v>26</v>
      </c>
      <c r="F39" s="49">
        <v>0.1</v>
      </c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18">
        <v>0.1</v>
      </c>
      <c r="S39" s="71">
        <v>2.8</v>
      </c>
      <c r="T39" s="72">
        <f t="shared" si="1"/>
        <v>140</v>
      </c>
    </row>
    <row r="40" spans="1:87" s="41" customFormat="1" ht="22.5" customHeight="1" thickBot="1">
      <c r="A40" s="134" t="s">
        <v>39</v>
      </c>
      <c r="B40" s="81"/>
      <c r="C40" s="81"/>
      <c r="D40" s="36">
        <v>230</v>
      </c>
      <c r="E40" s="3" t="s">
        <v>26</v>
      </c>
      <c r="F40" s="49">
        <v>5.0000000000000001E-3</v>
      </c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18">
        <f t="shared" si="0"/>
        <v>5.0000000000000001E-3</v>
      </c>
      <c r="S40" s="70">
        <f>R40*H$19</f>
        <v>0.14000000000000001</v>
      </c>
      <c r="T40" s="72">
        <f t="shared" si="1"/>
        <v>32.200000000000003</v>
      </c>
    </row>
    <row r="41" spans="1:87" s="41" customFormat="1" ht="22.5" customHeight="1" thickBot="1">
      <c r="A41" s="80" t="s">
        <v>29</v>
      </c>
      <c r="B41" s="81"/>
      <c r="C41" s="81"/>
      <c r="D41" s="36">
        <v>45</v>
      </c>
      <c r="E41" s="3" t="s">
        <v>26</v>
      </c>
      <c r="F41" s="49">
        <v>0.01</v>
      </c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18">
        <f t="shared" si="0"/>
        <v>0.01</v>
      </c>
      <c r="S41" s="70">
        <f>R41*H$19</f>
        <v>0.28000000000000003</v>
      </c>
      <c r="T41" s="72">
        <f t="shared" si="1"/>
        <v>12.600000000000001</v>
      </c>
    </row>
    <row r="42" spans="1:87" s="41" customFormat="1" ht="22.5" customHeight="1" thickBot="1">
      <c r="A42" s="80" t="s">
        <v>56</v>
      </c>
      <c r="B42" s="81"/>
      <c r="C42" s="81"/>
      <c r="D42" s="44">
        <v>12</v>
      </c>
      <c r="E42" s="3" t="s">
        <v>26</v>
      </c>
      <c r="F42" s="49">
        <v>5.0000000000000001E-3</v>
      </c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18">
        <f>SUM(F42:Q42)</f>
        <v>5.0000000000000001E-3</v>
      </c>
      <c r="S42" s="70">
        <f>R42*H$19</f>
        <v>0.14000000000000001</v>
      </c>
      <c r="T42" s="72">
        <f t="shared" si="1"/>
        <v>1.6800000000000002</v>
      </c>
      <c r="U42" s="51"/>
      <c r="V42" s="51"/>
      <c r="W42" s="51"/>
      <c r="X42" s="51"/>
      <c r="Y42" s="51"/>
      <c r="Z42" s="78"/>
      <c r="AA42" s="79"/>
      <c r="AB42" s="15"/>
      <c r="AC42" s="15"/>
      <c r="AD42" s="27"/>
      <c r="AE42" s="3"/>
      <c r="AF42" s="75"/>
      <c r="AG42" s="76"/>
      <c r="AH42" s="76"/>
      <c r="AI42" s="77"/>
      <c r="AJ42" s="75"/>
      <c r="AK42" s="76"/>
      <c r="AL42" s="76"/>
      <c r="AM42" s="76"/>
      <c r="AN42" s="76"/>
      <c r="AO42" s="77"/>
      <c r="AP42" s="75"/>
      <c r="AQ42" s="76"/>
      <c r="AR42" s="76"/>
      <c r="AS42" s="76"/>
      <c r="AT42" s="77"/>
      <c r="AU42" s="19"/>
      <c r="AV42" s="19"/>
      <c r="AW42" s="19"/>
      <c r="AX42" s="19"/>
      <c r="AY42" s="19"/>
      <c r="AZ42" s="19"/>
      <c r="BA42" s="19"/>
      <c r="BB42" s="19"/>
      <c r="BC42" s="19"/>
      <c r="BD42" s="19"/>
      <c r="BE42" s="19"/>
      <c r="BF42" s="19"/>
      <c r="BG42" s="19"/>
      <c r="BH42" s="76"/>
      <c r="BI42" s="76"/>
      <c r="BJ42" s="76"/>
      <c r="BK42" s="76"/>
      <c r="BL42" s="76"/>
      <c r="BM42" s="77"/>
      <c r="BN42" s="75"/>
      <c r="BO42" s="76"/>
      <c r="BP42" s="76"/>
      <c r="BQ42" s="76"/>
      <c r="BR42" s="76"/>
      <c r="BS42" s="77"/>
      <c r="BT42" s="75"/>
      <c r="BU42" s="76"/>
      <c r="BV42" s="76"/>
      <c r="BW42" s="77"/>
      <c r="BX42" s="75"/>
      <c r="BY42" s="76"/>
      <c r="BZ42" s="76"/>
      <c r="CA42" s="77"/>
      <c r="CB42" s="75"/>
      <c r="CC42" s="77"/>
      <c r="CD42" s="38"/>
      <c r="CE42" s="38"/>
      <c r="CF42" s="38"/>
      <c r="CG42" s="38"/>
      <c r="CH42" s="18">
        <f>SUM(AI42:CG42)</f>
        <v>0</v>
      </c>
      <c r="CI42" s="39">
        <f>SUM(Z42*CH42)</f>
        <v>0</v>
      </c>
    </row>
    <row r="43" spans="1:87" s="41" customFormat="1" ht="22.5" customHeight="1" thickBot="1">
      <c r="A43" s="80" t="s">
        <v>1</v>
      </c>
      <c r="B43" s="81"/>
      <c r="C43" s="81"/>
      <c r="D43" s="44">
        <v>60</v>
      </c>
      <c r="E43" s="3" t="s">
        <v>26</v>
      </c>
      <c r="F43" s="49">
        <v>0.02</v>
      </c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18">
        <f>SUM(F43:Q43)</f>
        <v>0.02</v>
      </c>
      <c r="S43" s="70">
        <f>R43*H$19</f>
        <v>0.56000000000000005</v>
      </c>
      <c r="T43" s="72">
        <f t="shared" si="1"/>
        <v>33.6</v>
      </c>
      <c r="U43" s="51"/>
      <c r="V43" s="51"/>
      <c r="W43" s="51"/>
      <c r="X43" s="51"/>
      <c r="Y43" s="51"/>
      <c r="Z43" s="78"/>
      <c r="AA43" s="79"/>
      <c r="AB43" s="15"/>
      <c r="AC43" s="15"/>
      <c r="AD43" s="27"/>
      <c r="AE43" s="3"/>
      <c r="AF43" s="75"/>
      <c r="AG43" s="76"/>
      <c r="AH43" s="76"/>
      <c r="AI43" s="77"/>
      <c r="AJ43" s="75"/>
      <c r="AK43" s="76"/>
      <c r="AL43" s="76"/>
      <c r="AM43" s="76"/>
      <c r="AN43" s="76"/>
      <c r="AO43" s="77"/>
      <c r="AP43" s="75"/>
      <c r="AQ43" s="76"/>
      <c r="AR43" s="76"/>
      <c r="AS43" s="76"/>
      <c r="AT43" s="77"/>
      <c r="AU43" s="19"/>
      <c r="AV43" s="19"/>
      <c r="AW43" s="19"/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76"/>
      <c r="BI43" s="76"/>
      <c r="BJ43" s="76"/>
      <c r="BK43" s="76"/>
      <c r="BL43" s="76"/>
      <c r="BM43" s="77"/>
      <c r="BN43" s="75"/>
      <c r="BO43" s="76"/>
      <c r="BP43" s="76"/>
      <c r="BQ43" s="76"/>
      <c r="BR43" s="76"/>
      <c r="BS43" s="77"/>
      <c r="BT43" s="75"/>
      <c r="BU43" s="76"/>
      <c r="BV43" s="76"/>
      <c r="BW43" s="77"/>
      <c r="BX43" s="75"/>
      <c r="BY43" s="76"/>
      <c r="BZ43" s="76"/>
      <c r="CA43" s="77"/>
      <c r="CB43" s="75"/>
      <c r="CC43" s="77"/>
      <c r="CD43" s="38"/>
      <c r="CE43" s="38"/>
      <c r="CF43" s="38"/>
      <c r="CG43" s="38"/>
      <c r="CH43" s="18">
        <f>SUM(AI43:CG43)</f>
        <v>0</v>
      </c>
      <c r="CI43" s="39">
        <f>SUM(Z43*CH43)</f>
        <v>0</v>
      </c>
    </row>
    <row r="44" spans="1:87" s="41" customFormat="1" ht="22.5" customHeight="1" thickBot="1">
      <c r="A44" s="80" t="s">
        <v>62</v>
      </c>
      <c r="B44" s="81"/>
      <c r="C44" s="81"/>
      <c r="D44" s="44">
        <v>185</v>
      </c>
      <c r="E44" s="3" t="s">
        <v>26</v>
      </c>
      <c r="F44" s="49">
        <v>5.0000000000000001E-3</v>
      </c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18">
        <f t="shared" si="0"/>
        <v>5.0000000000000001E-3</v>
      </c>
      <c r="S44" s="70">
        <f>R44*H$19</f>
        <v>0.14000000000000001</v>
      </c>
      <c r="T44" s="72">
        <f t="shared" si="1"/>
        <v>25.900000000000002</v>
      </c>
      <c r="U44" s="51"/>
      <c r="V44" s="51"/>
      <c r="W44" s="51"/>
      <c r="X44" s="51"/>
      <c r="Y44" s="51"/>
      <c r="Z44" s="78"/>
      <c r="AA44" s="79"/>
      <c r="AB44" s="15"/>
      <c r="AC44" s="15"/>
      <c r="AD44" s="27"/>
      <c r="AE44" s="3"/>
      <c r="AF44" s="75"/>
      <c r="AG44" s="76"/>
      <c r="AH44" s="76"/>
      <c r="AI44" s="77"/>
      <c r="AJ44" s="75"/>
      <c r="AK44" s="76"/>
      <c r="AL44" s="76"/>
      <c r="AM44" s="76"/>
      <c r="AN44" s="76"/>
      <c r="AO44" s="77"/>
      <c r="AP44" s="75"/>
      <c r="AQ44" s="76"/>
      <c r="AR44" s="76"/>
      <c r="AS44" s="76"/>
      <c r="AT44" s="77"/>
      <c r="AU44" s="19"/>
      <c r="AV44" s="19"/>
      <c r="AW44" s="19"/>
      <c r="AX44" s="19"/>
      <c r="AY44" s="19"/>
      <c r="AZ44" s="19"/>
      <c r="BA44" s="19"/>
      <c r="BB44" s="19"/>
      <c r="BC44" s="19"/>
      <c r="BD44" s="19"/>
      <c r="BE44" s="19"/>
      <c r="BF44" s="19"/>
      <c r="BG44" s="19"/>
      <c r="BH44" s="76"/>
      <c r="BI44" s="76"/>
      <c r="BJ44" s="76"/>
      <c r="BK44" s="76"/>
      <c r="BL44" s="76"/>
      <c r="BM44" s="77"/>
      <c r="BN44" s="75"/>
      <c r="BO44" s="76"/>
      <c r="BP44" s="76"/>
      <c r="BQ44" s="76"/>
      <c r="BR44" s="76"/>
      <c r="BS44" s="77"/>
      <c r="BT44" s="75"/>
      <c r="BU44" s="76"/>
      <c r="BV44" s="76"/>
      <c r="BW44" s="77"/>
      <c r="BX44" s="75"/>
      <c r="BY44" s="76"/>
      <c r="BZ44" s="76"/>
      <c r="CA44" s="77"/>
      <c r="CB44" s="75"/>
      <c r="CC44" s="77"/>
      <c r="CD44" s="38"/>
      <c r="CE44" s="38"/>
      <c r="CF44" s="38"/>
      <c r="CG44" s="38"/>
      <c r="CH44" s="18">
        <f>SUM(AI44:CG44)</f>
        <v>0</v>
      </c>
      <c r="CI44" s="39">
        <f>SUM(Z44*CH44)</f>
        <v>0</v>
      </c>
    </row>
    <row r="45" spans="1:87" s="41" customFormat="1" ht="22.5" customHeight="1" thickBot="1">
      <c r="A45" s="82" t="s">
        <v>23</v>
      </c>
      <c r="B45" s="83"/>
      <c r="C45" s="83"/>
      <c r="D45" s="50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18">
        <f>SUM(R30:R44)</f>
        <v>0.65800000000000003</v>
      </c>
      <c r="S45" s="18">
        <f>SUM(S30:S44)</f>
        <v>18.424000000000003</v>
      </c>
      <c r="T45" s="69">
        <f>SUM(T30:T44)</f>
        <v>2217.7399999999998</v>
      </c>
    </row>
    <row r="46" spans="1:87" s="26" customFormat="1" ht="9" customHeight="1">
      <c r="S46" s="43"/>
    </row>
    <row r="47" spans="1:87" s="26" customFormat="1" ht="9" customHeight="1">
      <c r="S47" s="43"/>
    </row>
    <row r="48" spans="1:87" ht="11.25" customHeight="1">
      <c r="A48" s="26" t="s">
        <v>41</v>
      </c>
      <c r="C48" s="26" t="s">
        <v>47</v>
      </c>
      <c r="E48" s="26" t="s">
        <v>3</v>
      </c>
      <c r="I48" s="26" t="s">
        <v>16</v>
      </c>
      <c r="J48" s="26" t="s">
        <v>40</v>
      </c>
      <c r="K48" s="26" t="s">
        <v>57</v>
      </c>
      <c r="N48" s="26" t="s">
        <v>52</v>
      </c>
      <c r="P48" s="26" t="s">
        <v>54</v>
      </c>
    </row>
  </sheetData>
  <mergeCells count="96">
    <mergeCell ref="A45:C45"/>
    <mergeCell ref="BN44:BS44"/>
    <mergeCell ref="BT44:BW44"/>
    <mergeCell ref="Z44:AA44"/>
    <mergeCell ref="AF44:AI44"/>
    <mergeCell ref="AJ44:AO44"/>
    <mergeCell ref="AP44:AT44"/>
    <mergeCell ref="BH44:BM44"/>
    <mergeCell ref="BX44:CA44"/>
    <mergeCell ref="CB44:CC44"/>
    <mergeCell ref="A40:C40"/>
    <mergeCell ref="A44:C44"/>
    <mergeCell ref="A38:C38"/>
    <mergeCell ref="I16:I17"/>
    <mergeCell ref="J16:J17"/>
    <mergeCell ref="A39:C39"/>
    <mergeCell ref="A28:C28"/>
    <mergeCell ref="A43:C43"/>
    <mergeCell ref="A36:C36"/>
    <mergeCell ref="A34:C34"/>
    <mergeCell ref="A35:C35"/>
    <mergeCell ref="A32:C32"/>
    <mergeCell ref="A30:C30"/>
    <mergeCell ref="A31:C31"/>
    <mergeCell ref="S25:S26"/>
    <mergeCell ref="M25:M26"/>
    <mergeCell ref="R22:S23"/>
    <mergeCell ref="H25:H26"/>
    <mergeCell ref="A29:C29"/>
    <mergeCell ref="A27:C27"/>
    <mergeCell ref="J23:O24"/>
    <mergeCell ref="J25:J26"/>
    <mergeCell ref="K25:K26"/>
    <mergeCell ref="L25:L26"/>
    <mergeCell ref="I25:I26"/>
    <mergeCell ref="P25:P26"/>
    <mergeCell ref="Q25:Q26"/>
    <mergeCell ref="P23:Q24"/>
    <mergeCell ref="N25:N26"/>
    <mergeCell ref="O25:O26"/>
    <mergeCell ref="A13:D13"/>
    <mergeCell ref="A14:D14"/>
    <mergeCell ref="E14:J14"/>
    <mergeCell ref="E22:E26"/>
    <mergeCell ref="D23:D26"/>
    <mergeCell ref="F25:F26"/>
    <mergeCell ref="A23:C26"/>
    <mergeCell ref="F16:G17"/>
    <mergeCell ref="A17:C17"/>
    <mergeCell ref="E13:J13"/>
    <mergeCell ref="E2:F2"/>
    <mergeCell ref="H2:J2"/>
    <mergeCell ref="E3:F3"/>
    <mergeCell ref="H3:J3"/>
    <mergeCell ref="K9:L9"/>
    <mergeCell ref="A12:C12"/>
    <mergeCell ref="E11:H11"/>
    <mergeCell ref="D12:J12"/>
    <mergeCell ref="A18:C18"/>
    <mergeCell ref="H16:H17"/>
    <mergeCell ref="D18:E18"/>
    <mergeCell ref="D17:E17"/>
    <mergeCell ref="A22:D22"/>
    <mergeCell ref="A19:C19"/>
    <mergeCell ref="A16:E16"/>
    <mergeCell ref="F18:G18"/>
    <mergeCell ref="F22:Q22"/>
    <mergeCell ref="A37:C37"/>
    <mergeCell ref="A33:C33"/>
    <mergeCell ref="A41:C41"/>
    <mergeCell ref="T25:T26"/>
    <mergeCell ref="R25:R26"/>
    <mergeCell ref="F19:G19"/>
    <mergeCell ref="I23:I24"/>
    <mergeCell ref="R24:S24"/>
    <mergeCell ref="G25:G26"/>
    <mergeCell ref="F23:H24"/>
    <mergeCell ref="BN42:BS42"/>
    <mergeCell ref="BT42:BW42"/>
    <mergeCell ref="BX42:CA42"/>
    <mergeCell ref="CB42:CC42"/>
    <mergeCell ref="A42:C42"/>
    <mergeCell ref="Z42:AA42"/>
    <mergeCell ref="AF42:AI42"/>
    <mergeCell ref="AJ42:AO42"/>
    <mergeCell ref="AP42:AT42"/>
    <mergeCell ref="BH42:BM42"/>
    <mergeCell ref="BT43:BW43"/>
    <mergeCell ref="BX43:CA43"/>
    <mergeCell ref="CB43:CC43"/>
    <mergeCell ref="Z43:AA43"/>
    <mergeCell ref="AF43:AI43"/>
    <mergeCell ref="AJ43:AO43"/>
    <mergeCell ref="AP43:AT43"/>
    <mergeCell ref="BH43:BM43"/>
    <mergeCell ref="BN43:BS43"/>
  </mergeCells>
  <pageMargins left="0.39370078740157483" right="0.19685039370078741" top="0.19685039370078741" bottom="0.19685039370078741" header="0.19685039370078741" footer="0.11811023622047245"/>
  <pageSetup paperSize="9" scale="57" orientation="landscape" useFirstPageNumber="1" verticalDpi="0" r:id="rId1"/>
  <headerFooter alignWithMargins="0"/>
  <colBreaks count="1" manualBreakCount="1">
    <brk id="2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TDSheet</vt:lpstr>
      <vt:lpstr>TDSheet!Область_печати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Admin_A-7</dc:creator>
  <cp:lastModifiedBy>Админ</cp:lastModifiedBy>
  <cp:lastPrinted>2021-12-05T20:49:24Z</cp:lastPrinted>
  <dcterms:created xsi:type="dcterms:W3CDTF">2021-12-08T19:28:16Z</dcterms:created>
  <dcterms:modified xsi:type="dcterms:W3CDTF">2021-12-08T19:28:16Z</dcterms:modified>
</cp:coreProperties>
</file>