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990" windowHeight="12000"/>
  </bookViews>
  <sheets>
    <sheet name="TDSheet" sheetId="1" r:id="rId1"/>
  </sheets>
  <definedNames>
    <definedName name="_xlnm.Print_Area" localSheetId="0">TDSheet!$A$1:$DC$50</definedName>
  </definedNames>
  <calcPr calcId="125725"/>
</workbook>
</file>

<file path=xl/calcChain.xml><?xml version="1.0" encoding="utf-8"?>
<calcChain xmlns="http://schemas.openxmlformats.org/spreadsheetml/2006/main">
  <c r="AM35" i="1"/>
  <c r="AN35"/>
  <c r="DB43"/>
  <c r="DC43"/>
  <c r="AL43"/>
  <c r="AM43"/>
  <c r="AN43"/>
  <c r="AC19"/>
  <c r="AL31"/>
  <c r="AM31"/>
  <c r="AL32"/>
  <c r="AM32"/>
  <c r="AL33"/>
  <c r="AM33"/>
  <c r="AN33"/>
  <c r="AL34"/>
  <c r="AM34"/>
  <c r="AN34"/>
  <c r="AL35"/>
  <c r="AL36"/>
  <c r="AM36"/>
  <c r="AN36"/>
  <c r="AL37"/>
  <c r="AM37"/>
  <c r="AN37"/>
  <c r="AL38"/>
  <c r="AM38"/>
  <c r="AN38"/>
  <c r="AL39"/>
  <c r="AM39"/>
  <c r="AN39"/>
  <c r="AN40"/>
  <c r="AL41"/>
  <c r="AM41"/>
  <c r="AN41"/>
  <c r="AL42"/>
  <c r="AM42"/>
  <c r="AN42"/>
  <c r="AL44"/>
  <c r="AM44"/>
  <c r="AN44"/>
  <c r="DB44"/>
  <c r="DC44"/>
  <c r="AN31"/>
  <c r="AL45"/>
  <c r="AN32"/>
  <c r="AM45"/>
  <c r="AN45"/>
  <c r="AD19"/>
</calcChain>
</file>

<file path=xl/sharedStrings.xml><?xml version="1.0" encoding="utf-8"?>
<sst xmlns="http://schemas.openxmlformats.org/spreadsheetml/2006/main" count="81" uniqueCount="66">
  <si>
    <t>Полдник</t>
  </si>
  <si>
    <t>морковь</t>
  </si>
  <si>
    <t>масло сливочное</t>
  </si>
  <si>
    <t>______________________________</t>
  </si>
  <si>
    <t>Структурное подразделение</t>
  </si>
  <si>
    <t>Исимова Б.А.</t>
  </si>
  <si>
    <t>Второй завтрак</t>
  </si>
  <si>
    <t>Цена</t>
  </si>
  <si>
    <t>Форма по ОКУД 0504202</t>
  </si>
  <si>
    <t xml:space="preserve">Количество продуктов питания, подлежащих закладке </t>
  </si>
  <si>
    <t>Всего</t>
  </si>
  <si>
    <t>сахар</t>
  </si>
  <si>
    <t>Руководитель учреждения</t>
  </si>
  <si>
    <t>сыр</t>
  </si>
  <si>
    <t>хлеб с маслом  с сыром</t>
  </si>
  <si>
    <t>Плановая стоимость одного дня, руб</t>
  </si>
  <si>
    <t>Повар</t>
  </si>
  <si>
    <t>Единица измерения</t>
  </si>
  <si>
    <t>наименование</t>
  </si>
  <si>
    <t>операция</t>
  </si>
  <si>
    <t xml:space="preserve">хлеб пшеничный </t>
  </si>
  <si>
    <t>Количество продуктов питания, подлежащих закладке</t>
  </si>
  <si>
    <t>Коды категорий довольствующихся (группы)</t>
  </si>
  <si>
    <t>Фактическая стоимость, руб</t>
  </si>
  <si>
    <t>Итого</t>
  </si>
  <si>
    <t>мука</t>
  </si>
  <si>
    <t>Расход продуктов питания (количество)</t>
  </si>
  <si>
    <t>кг</t>
  </si>
  <si>
    <t>по плановой стоимости одного дня</t>
  </si>
  <si>
    <t xml:space="preserve">Завтрак </t>
  </si>
  <si>
    <t>Количество порций</t>
  </si>
  <si>
    <t>лук</t>
  </si>
  <si>
    <t>Продукты питания</t>
  </si>
  <si>
    <t xml:space="preserve">на всех детей </t>
  </si>
  <si>
    <t>Материально ответственное лицо</t>
  </si>
  <si>
    <t>МЕНЮ-ТРЕБОВАНИЕ НА ВЫДАЧУ ПРОДУКТОВ ПИТАНИЯ</t>
  </si>
  <si>
    <t>Сумма</t>
  </si>
  <si>
    <t>Завтрак</t>
  </si>
  <si>
    <t>Выход - вес порции</t>
  </si>
  <si>
    <t>Количество довольствующихся по плановой стоимости одного дня</t>
  </si>
  <si>
    <t>Обед</t>
  </si>
  <si>
    <t>Учреждение</t>
  </si>
  <si>
    <t>томат</t>
  </si>
  <si>
    <t>_____________</t>
  </si>
  <si>
    <t>МКОУ " Яблонская ООШ"</t>
  </si>
  <si>
    <t xml:space="preserve">Бухгалтер </t>
  </si>
  <si>
    <t xml:space="preserve"> </t>
  </si>
  <si>
    <t>на одного ребенка</t>
  </si>
  <si>
    <t>Плановая стоимость на всех довольствующихся, руб</t>
  </si>
  <si>
    <t>Утверждаю</t>
  </si>
  <si>
    <t>____________</t>
  </si>
  <si>
    <t>чай</t>
  </si>
  <si>
    <t>"_______" ____________________ 20      г.</t>
  </si>
  <si>
    <t>суммарных категорий</t>
  </si>
  <si>
    <t>Кладовщик</t>
  </si>
  <si>
    <t>школа</t>
  </si>
  <si>
    <t>горячее питание</t>
  </si>
  <si>
    <t>Хамзаева Э.Д.</t>
  </si>
  <si>
    <t>соль</t>
  </si>
  <si>
    <t>Кенесариева Э.Д.</t>
  </si>
  <si>
    <t>суп картофельный с клецками на к\б</t>
  </si>
  <si>
    <t>курица</t>
  </si>
  <si>
    <t xml:space="preserve">чай </t>
  </si>
  <si>
    <t>яблоко</t>
  </si>
  <si>
    <t>картофель</t>
  </si>
  <si>
    <t>масло растительное</t>
  </si>
</sst>
</file>

<file path=xl/styles.xml><?xml version="1.0" encoding="utf-8"?>
<styleSheet xmlns="http://schemas.openxmlformats.org/spreadsheetml/2006/main">
  <numFmts count="5">
    <numFmt numFmtId="173" formatCode="00000000"/>
    <numFmt numFmtId="176" formatCode="0.000"/>
    <numFmt numFmtId="178" formatCode="0.0"/>
    <numFmt numFmtId="181" formatCode="0000000"/>
    <numFmt numFmtId="186" formatCode="0.0000"/>
  </numFmts>
  <fonts count="11">
    <font>
      <sz val="8"/>
      <name val="Tahoma"/>
    </font>
    <font>
      <sz val="8"/>
      <name val="Arial"/>
      <family val="2"/>
      <charset val="204"/>
    </font>
    <font>
      <sz val="12"/>
      <name val="Arial CYR"/>
    </font>
    <font>
      <b/>
      <sz val="8"/>
      <name val="Arial CYR"/>
      <charset val="204"/>
    </font>
    <font>
      <sz val="12"/>
      <name val="Arial"/>
      <family val="2"/>
      <charset val="204"/>
    </font>
    <font>
      <sz val="10"/>
      <name val="Arial CY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sz val="9"/>
      <name val="Arial"/>
      <family val="2"/>
      <charset val="204"/>
    </font>
    <font>
      <sz val="8"/>
      <name val="Arial CY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74">
    <xf numFmtId="0" fontId="1" fillId="0" borderId="0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>
      <alignment horizontal="left"/>
    </xf>
    <xf numFmtId="0" fontId="1" fillId="0" borderId="2" xfId="0" applyNumberFormat="1" applyFont="1" applyFill="1" applyBorder="1" applyAlignment="1" applyProtection="1"/>
    <xf numFmtId="1" fontId="1" fillId="0" borderId="1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left"/>
    </xf>
    <xf numFmtId="176" fontId="1" fillId="0" borderId="4" xfId="0" applyNumberFormat="1" applyFont="1" applyFill="1" applyBorder="1" applyAlignment="1" applyProtection="1">
      <alignment horizontal="center" vertical="top"/>
    </xf>
    <xf numFmtId="1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1" fontId="1" fillId="0" borderId="0" xfId="0" applyNumberFormat="1" applyFont="1" applyFill="1" applyBorder="1" applyAlignment="1" applyProtection="1">
      <alignment horizontal="center" wrapText="1"/>
    </xf>
    <xf numFmtId="0" fontId="1" fillId="0" borderId="7" xfId="0" applyNumberFormat="1" applyFont="1" applyFill="1" applyBorder="1" applyAlignment="1" applyProtection="1">
      <alignment horizontal="right"/>
    </xf>
    <xf numFmtId="1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1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" fontId="1" fillId="0" borderId="12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/>
    <xf numFmtId="1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13" xfId="0" applyNumberFormat="1" applyFont="1" applyFill="1" applyBorder="1" applyAlignment="1" applyProtection="1"/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14" xfId="0" applyNumberFormat="1" applyFont="1" applyFill="1" applyBorder="1" applyAlignment="1" applyProtection="1">
      <alignment horizontal="left"/>
    </xf>
    <xf numFmtId="4" fontId="1" fillId="0" borderId="0" xfId="0" applyNumberFormat="1" applyFont="1" applyFill="1" applyBorder="1" applyAlignment="1" applyProtection="1">
      <alignment horizontal="right"/>
    </xf>
    <xf numFmtId="1" fontId="1" fillId="0" borderId="8" xfId="0" applyNumberFormat="1" applyFont="1" applyFill="1" applyBorder="1" applyAlignment="1" applyProtection="1">
      <alignment horizontal="center"/>
    </xf>
    <xf numFmtId="2" fontId="1" fillId="0" borderId="1" xfId="0" applyNumberFormat="1" applyFont="1" applyFill="1" applyBorder="1" applyAlignment="1" applyProtection="1">
      <alignment vertical="top" wrapText="1"/>
    </xf>
    <xf numFmtId="0" fontId="1" fillId="0" borderId="15" xfId="0" applyNumberFormat="1" applyFont="1" applyFill="1" applyBorder="1" applyAlignment="1" applyProtection="1">
      <alignment horizontal="center" vertical="center" wrapText="1"/>
    </xf>
    <xf numFmtId="2" fontId="1" fillId="0" borderId="10" xfId="0" applyNumberFormat="1" applyFont="1" applyFill="1" applyBorder="1" applyAlignment="1" applyProtection="1">
      <alignment horizontal="center"/>
    </xf>
    <xf numFmtId="0" fontId="1" fillId="0" borderId="16" xfId="0" applyNumberFormat="1" applyFont="1" applyFill="1" applyBorder="1" applyAlignment="1" applyProtection="1">
      <alignment horizontal="left"/>
    </xf>
    <xf numFmtId="176" fontId="1" fillId="0" borderId="4" xfId="0" applyNumberFormat="1" applyFont="1" applyFill="1" applyBorder="1" applyAlignment="1" applyProtection="1">
      <alignment vertical="top"/>
    </xf>
    <xf numFmtId="178" fontId="1" fillId="0" borderId="0" xfId="0" applyNumberFormat="1" applyFont="1" applyFill="1" applyBorder="1" applyAlignment="1" applyProtection="1">
      <alignment horizontal="center"/>
    </xf>
    <xf numFmtId="176" fontId="1" fillId="0" borderId="17" xfId="0" applyNumberFormat="1" applyFont="1" applyFill="1" applyBorder="1" applyAlignment="1" applyProtection="1">
      <alignment horizontal="right" vertical="top"/>
    </xf>
    <xf numFmtId="1" fontId="3" fillId="2" borderId="7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right"/>
    </xf>
    <xf numFmtId="0" fontId="7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left" wrapText="1"/>
    </xf>
    <xf numFmtId="2" fontId="1" fillId="0" borderId="1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left"/>
    </xf>
    <xf numFmtId="2" fontId="1" fillId="0" borderId="18" xfId="0" applyNumberFormat="1" applyFont="1" applyFill="1" applyBorder="1" applyAlignment="1" applyProtection="1">
      <alignment vertical="top" wrapText="1"/>
    </xf>
    <xf numFmtId="2" fontId="1" fillId="0" borderId="10" xfId="0" applyNumberFormat="1" applyFont="1" applyFill="1" applyBorder="1" applyAlignment="1" applyProtection="1">
      <alignment horizontal="center" vertical="top" wrapText="1"/>
    </xf>
    <xf numFmtId="1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9" xfId="0" applyNumberFormat="1" applyFont="1" applyFill="1" applyBorder="1" applyAlignment="1" applyProtection="1"/>
    <xf numFmtId="0" fontId="1" fillId="0" borderId="17" xfId="0" applyNumberFormat="1" applyFont="1" applyFill="1" applyBorder="1" applyAlignment="1" applyProtection="1"/>
    <xf numFmtId="0" fontId="1" fillId="0" borderId="20" xfId="0" applyNumberFormat="1" applyFont="1" applyFill="1" applyBorder="1" applyAlignment="1" applyProtection="1">
      <alignment horizontal="center" vertical="center" wrapText="1"/>
    </xf>
    <xf numFmtId="1" fontId="1" fillId="0" borderId="4" xfId="0" applyNumberFormat="1" applyFont="1" applyFill="1" applyBorder="1" applyAlignment="1" applyProtection="1">
      <alignment horizontal="center"/>
    </xf>
    <xf numFmtId="1" fontId="4" fillId="0" borderId="18" xfId="0" applyNumberFormat="1" applyFont="1" applyFill="1" applyBorder="1" applyAlignment="1" applyProtection="1">
      <alignment horizontal="center" vertical="center" wrapText="1"/>
    </xf>
    <xf numFmtId="2" fontId="4" fillId="0" borderId="4" xfId="0" applyNumberFormat="1" applyFont="1" applyFill="1" applyBorder="1" applyAlignment="1" applyProtection="1">
      <alignment horizontal="left"/>
    </xf>
    <xf numFmtId="0" fontId="1" fillId="0" borderId="4" xfId="0" applyNumberFormat="1" applyFont="1" applyFill="1" applyBorder="1" applyAlignment="1" applyProtection="1"/>
    <xf numFmtId="2" fontId="1" fillId="0" borderId="0" xfId="0" applyNumberFormat="1" applyFont="1" applyFill="1" applyBorder="1" applyAlignment="1" applyProtection="1"/>
    <xf numFmtId="0" fontId="1" fillId="0" borderId="14" xfId="0" applyNumberFormat="1" applyFont="1" applyFill="1" applyBorder="1" applyAlignment="1" applyProtection="1">
      <alignment horizontal="center" vertical="center" wrapText="1"/>
    </xf>
    <xf numFmtId="2" fontId="10" fillId="0" borderId="10" xfId="0" applyNumberFormat="1" applyFont="1" applyFill="1" applyBorder="1" applyAlignment="1" applyProtection="1">
      <alignment horizontal="center" vertical="top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2" fontId="1" fillId="0" borderId="7" xfId="0" applyNumberFormat="1" applyFont="1" applyFill="1" applyBorder="1" applyAlignment="1" applyProtection="1">
      <alignment horizontal="right"/>
    </xf>
    <xf numFmtId="176" fontId="1" fillId="0" borderId="10" xfId="0" applyNumberFormat="1" applyFont="1" applyFill="1" applyBorder="1" applyAlignment="1" applyProtection="1">
      <alignment horizontal="center" vertical="top"/>
    </xf>
    <xf numFmtId="176" fontId="1" fillId="0" borderId="4" xfId="0" applyNumberFormat="1" applyFont="1" applyFill="1" applyBorder="1" applyAlignment="1" applyProtection="1">
      <alignment horizontal="right" vertical="top"/>
    </xf>
    <xf numFmtId="2" fontId="1" fillId="0" borderId="4" xfId="0" applyNumberFormat="1" applyFont="1" applyFill="1" applyBorder="1" applyAlignment="1" applyProtection="1">
      <alignment horizontal="right" vertical="top"/>
    </xf>
    <xf numFmtId="0" fontId="1" fillId="0" borderId="21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 vertical="center" wrapText="1"/>
    </xf>
    <xf numFmtId="176" fontId="1" fillId="0" borderId="0" xfId="0" applyNumberFormat="1" applyFont="1" applyFill="1" applyBorder="1" applyAlignment="1" applyProtection="1">
      <alignment horizontal="left" vertical="top"/>
    </xf>
    <xf numFmtId="0" fontId="1" fillId="0" borderId="22" xfId="0" applyNumberFormat="1" applyFont="1" applyFill="1" applyBorder="1" applyAlignment="1" applyProtection="1"/>
    <xf numFmtId="2" fontId="1" fillId="0" borderId="0" xfId="0" applyNumberFormat="1" applyFont="1" applyFill="1" applyBorder="1" applyAlignment="1" applyProtection="1">
      <alignment horizontal="left"/>
    </xf>
    <xf numFmtId="2" fontId="1" fillId="3" borderId="10" xfId="0" applyNumberFormat="1" applyFont="1" applyFill="1" applyBorder="1" applyAlignment="1" applyProtection="1">
      <alignment horizontal="center" vertical="top" wrapText="1"/>
    </xf>
    <xf numFmtId="186" fontId="1" fillId="0" borderId="4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horizontal="left"/>
    </xf>
    <xf numFmtId="0" fontId="1" fillId="0" borderId="23" xfId="0" applyNumberFormat="1" applyFont="1" applyFill="1" applyBorder="1" applyAlignment="1" applyProtection="1">
      <alignment horizontal="center" vertical="center" wrapText="1"/>
    </xf>
    <xf numFmtId="1" fontId="1" fillId="0" borderId="10" xfId="0" applyNumberFormat="1" applyFont="1" applyFill="1" applyBorder="1" applyAlignment="1" applyProtection="1">
      <alignment horizontal="center"/>
    </xf>
    <xf numFmtId="2" fontId="1" fillId="0" borderId="4" xfId="0" applyNumberFormat="1" applyFont="1" applyFill="1" applyBorder="1" applyAlignment="1" applyProtection="1">
      <alignment horizontal="center"/>
    </xf>
    <xf numFmtId="178" fontId="1" fillId="0" borderId="17" xfId="0" applyNumberFormat="1" applyFont="1" applyFill="1" applyBorder="1" applyAlignment="1" applyProtection="1"/>
    <xf numFmtId="176" fontId="10" fillId="0" borderId="4" xfId="0" applyNumberFormat="1" applyFont="1" applyFill="1" applyBorder="1" applyAlignment="1" applyProtection="1">
      <alignment horizontal="center" vertical="top"/>
    </xf>
    <xf numFmtId="2" fontId="1" fillId="0" borderId="8" xfId="0" applyNumberFormat="1" applyFont="1" applyFill="1" applyBorder="1" applyAlignment="1" applyProtection="1">
      <alignment horizontal="center" vertical="top" wrapText="1"/>
    </xf>
    <xf numFmtId="176" fontId="1" fillId="0" borderId="0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Border="1" applyAlignment="1" applyProtection="1">
      <alignment horizontal="right" wrapText="1"/>
    </xf>
    <xf numFmtId="0" fontId="1" fillId="0" borderId="22" xfId="0" applyNumberFormat="1" applyFont="1" applyFill="1" applyBorder="1" applyAlignment="1" applyProtection="1">
      <alignment horizontal="left"/>
    </xf>
    <xf numFmtId="173" fontId="1" fillId="0" borderId="0" xfId="0" applyNumberFormat="1" applyFont="1" applyFill="1" applyBorder="1" applyAlignment="1" applyProtection="1">
      <alignment horizontal="center"/>
    </xf>
    <xf numFmtId="0" fontId="1" fillId="0" borderId="1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 wrapText="1"/>
    </xf>
    <xf numFmtId="0" fontId="1" fillId="0" borderId="24" xfId="0" applyNumberFormat="1" applyFont="1" applyFill="1" applyBorder="1" applyAlignment="1" applyProtection="1"/>
    <xf numFmtId="1" fontId="1" fillId="0" borderId="0" xfId="0" applyNumberFormat="1" applyFont="1" applyFill="1" applyBorder="1" applyAlignment="1" applyProtection="1">
      <alignment horizontal="center" vertical="center" wrapText="1"/>
    </xf>
    <xf numFmtId="176" fontId="1" fillId="0" borderId="4" xfId="0" applyNumberFormat="1" applyFont="1" applyFill="1" applyBorder="1" applyAlignment="1" applyProtection="1">
      <alignment horizontal="center"/>
    </xf>
    <xf numFmtId="1" fontId="1" fillId="0" borderId="12" xfId="0" applyNumberFormat="1" applyFont="1" applyFill="1" applyBorder="1" applyAlignment="1" applyProtection="1">
      <alignment horizontal="center"/>
    </xf>
    <xf numFmtId="2" fontId="1" fillId="0" borderId="18" xfId="0" applyNumberFormat="1" applyFont="1" applyFill="1" applyBorder="1" applyAlignment="1" applyProtection="1">
      <alignment horizontal="center" vertical="top" wrapText="1"/>
    </xf>
    <xf numFmtId="0" fontId="1" fillId="0" borderId="7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2" fontId="10" fillId="0" borderId="8" xfId="0" applyNumberFormat="1" applyFont="1" applyFill="1" applyBorder="1" applyAlignment="1" applyProtection="1">
      <alignment horizontal="center" vertical="top" wrapText="1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2" fontId="4" fillId="0" borderId="18" xfId="0" applyNumberFormat="1" applyFont="1" applyFill="1" applyBorder="1" applyAlignment="1" applyProtection="1">
      <alignment horizontal="left"/>
    </xf>
    <xf numFmtId="0" fontId="1" fillId="0" borderId="4" xfId="0" applyNumberFormat="1" applyFont="1" applyFill="1" applyBorder="1" applyAlignment="1" applyProtection="1">
      <alignment horizontal="left"/>
    </xf>
    <xf numFmtId="1" fontId="1" fillId="0" borderId="5" xfId="0" applyNumberFormat="1" applyFont="1" applyFill="1" applyBorder="1" applyAlignment="1" applyProtection="1">
      <alignment horizontal="center"/>
    </xf>
    <xf numFmtId="0" fontId="1" fillId="0" borderId="25" xfId="0" applyNumberFormat="1" applyFont="1" applyFill="1" applyBorder="1" applyAlignment="1" applyProtection="1">
      <alignment horizontal="left"/>
    </xf>
    <xf numFmtId="178" fontId="1" fillId="0" borderId="4" xfId="0" applyNumberFormat="1" applyFont="1" applyFill="1" applyBorder="1" applyAlignment="1" applyProtection="1">
      <alignment horizontal="center"/>
    </xf>
    <xf numFmtId="181" fontId="1" fillId="0" borderId="0" xfId="0" applyNumberFormat="1" applyFont="1" applyFill="1" applyBorder="1" applyAlignment="1" applyProtection="1">
      <alignment horizontal="center" wrapText="1"/>
    </xf>
    <xf numFmtId="2" fontId="1" fillId="0" borderId="4" xfId="0" applyNumberFormat="1" applyFont="1" applyFill="1" applyBorder="1" applyAlignment="1" applyProtection="1">
      <alignment vertical="top"/>
    </xf>
    <xf numFmtId="176" fontId="4" fillId="0" borderId="4" xfId="0" applyNumberFormat="1" applyFont="1" applyFill="1" applyBorder="1" applyAlignment="1" applyProtection="1">
      <alignment horizontal="left" vertical="top"/>
    </xf>
    <xf numFmtId="176" fontId="2" fillId="0" borderId="4" xfId="0" applyNumberFormat="1" applyFont="1" applyFill="1" applyBorder="1" applyAlignment="1" applyProtection="1">
      <alignment horizontal="left" vertical="top"/>
    </xf>
    <xf numFmtId="2" fontId="1" fillId="0" borderId="4" xfId="0" applyNumberFormat="1" applyFont="1" applyFill="1" applyBorder="1" applyAlignment="1" applyProtection="1"/>
    <xf numFmtId="176" fontId="1" fillId="0" borderId="10" xfId="0" applyNumberFormat="1" applyFont="1" applyFill="1" applyBorder="1" applyAlignment="1" applyProtection="1">
      <alignment horizontal="center" vertical="top"/>
    </xf>
    <xf numFmtId="176" fontId="1" fillId="0" borderId="17" xfId="0" applyNumberFormat="1" applyFont="1" applyFill="1" applyBorder="1" applyAlignment="1" applyProtection="1">
      <alignment horizontal="center" vertical="top"/>
    </xf>
    <xf numFmtId="176" fontId="1" fillId="0" borderId="19" xfId="0" applyNumberFormat="1" applyFont="1" applyFill="1" applyBorder="1" applyAlignment="1" applyProtection="1">
      <alignment horizontal="center" vertical="top"/>
    </xf>
    <xf numFmtId="176" fontId="1" fillId="0" borderId="10" xfId="0" applyNumberFormat="1" applyFont="1" applyFill="1" applyBorder="1" applyAlignment="1" applyProtection="1">
      <alignment horizontal="left" vertical="top" wrapText="1"/>
    </xf>
    <xf numFmtId="176" fontId="1" fillId="0" borderId="17" xfId="0" applyNumberFormat="1" applyFont="1" applyFill="1" applyBorder="1" applyAlignment="1" applyProtection="1">
      <alignment horizontal="left" vertical="top" wrapText="1"/>
    </xf>
    <xf numFmtId="176" fontId="1" fillId="0" borderId="19" xfId="0" applyNumberFormat="1" applyFont="1" applyFill="1" applyBorder="1" applyAlignment="1" applyProtection="1">
      <alignment horizontal="left" vertical="top" wrapText="1"/>
    </xf>
    <xf numFmtId="2" fontId="1" fillId="0" borderId="17" xfId="0" applyNumberFormat="1" applyFont="1" applyFill="1" applyBorder="1" applyAlignment="1" applyProtection="1">
      <alignment horizontal="center" vertical="top" wrapText="1"/>
    </xf>
    <xf numFmtId="2" fontId="1" fillId="0" borderId="12" xfId="0" applyNumberFormat="1" applyFont="1" applyFill="1" applyBorder="1" applyAlignment="1" applyProtection="1">
      <alignment horizontal="center" vertical="top" wrapText="1"/>
    </xf>
    <xf numFmtId="176" fontId="1" fillId="0" borderId="8" xfId="0" applyNumberFormat="1" applyFont="1" applyFill="1" applyBorder="1" applyAlignment="1" applyProtection="1">
      <alignment horizontal="left" vertical="top" wrapText="1"/>
    </xf>
    <xf numFmtId="176" fontId="1" fillId="0" borderId="1" xfId="0" applyNumberFormat="1" applyFont="1" applyFill="1" applyBorder="1" applyAlignment="1" applyProtection="1">
      <alignment horizontal="left" vertical="top" wrapText="1"/>
    </xf>
    <xf numFmtId="176" fontId="1" fillId="0" borderId="5" xfId="0" applyNumberFormat="1" applyFont="1" applyFill="1" applyBorder="1" applyAlignment="1" applyProtection="1">
      <alignment horizontal="left" vertical="top" wrapText="1"/>
    </xf>
    <xf numFmtId="0" fontId="1" fillId="0" borderId="22" xfId="0" applyNumberFormat="1" applyFont="1" applyFill="1" applyBorder="1" applyAlignment="1" applyProtection="1">
      <alignment horizontal="center" vertical="center"/>
    </xf>
    <xf numFmtId="0" fontId="1" fillId="0" borderId="28" xfId="0" applyNumberFormat="1" applyFont="1" applyFill="1" applyBorder="1" applyAlignment="1" applyProtection="1"/>
    <xf numFmtId="0" fontId="1" fillId="0" borderId="31" xfId="0" applyNumberFormat="1" applyFont="1" applyFill="1" applyBorder="1" applyAlignment="1" applyProtection="1">
      <alignment horizontal="center" vertical="center" wrapText="1"/>
    </xf>
    <xf numFmtId="0" fontId="1" fillId="0" borderId="32" xfId="0" applyNumberFormat="1" applyFont="1" applyFill="1" applyBorder="1" applyAlignment="1" applyProtection="1"/>
    <xf numFmtId="0" fontId="10" fillId="0" borderId="5" xfId="0" applyNumberFormat="1" applyFont="1" applyFill="1" applyBorder="1" applyAlignment="1" applyProtection="1">
      <alignment horizontal="center"/>
    </xf>
    <xf numFmtId="0" fontId="1" fillId="0" borderId="12" xfId="0" applyNumberFormat="1" applyFont="1" applyFill="1" applyBorder="1" applyAlignment="1" applyProtection="1">
      <alignment horizontal="center"/>
    </xf>
    <xf numFmtId="0" fontId="1" fillId="0" borderId="24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19" xfId="0" applyNumberFormat="1" applyFont="1" applyFill="1" applyBorder="1" applyAlignment="1" applyProtection="1"/>
    <xf numFmtId="0" fontId="1" fillId="0" borderId="20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>
      <alignment horizontal="center" vertical="center"/>
    </xf>
    <xf numFmtId="0" fontId="1" fillId="0" borderId="46" xfId="0" applyNumberFormat="1" applyFont="1" applyFill="1" applyBorder="1" applyAlignment="1" applyProtection="1">
      <alignment horizontal="center" vertical="center"/>
    </xf>
    <xf numFmtId="0" fontId="1" fillId="0" borderId="33" xfId="0" applyNumberFormat="1" applyFont="1" applyFill="1" applyBorder="1" applyAlignment="1" applyProtection="1">
      <alignment horizontal="center" vertical="center"/>
    </xf>
    <xf numFmtId="0" fontId="1" fillId="0" borderId="47" xfId="0" applyNumberFormat="1" applyFont="1" applyFill="1" applyBorder="1" applyAlignment="1" applyProtection="1">
      <alignment horizontal="center" vertical="center"/>
    </xf>
    <xf numFmtId="1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8" xfId="0" applyNumberFormat="1" applyFont="1" applyFill="1" applyBorder="1" applyAlignment="1" applyProtection="1">
      <alignment horizontal="center" vertical="center" wrapText="1"/>
    </xf>
    <xf numFmtId="0" fontId="1" fillId="0" borderId="41" xfId="0" applyNumberFormat="1" applyFont="1" applyFill="1" applyBorder="1" applyAlignment="1" applyProtection="1">
      <alignment horizontal="left"/>
    </xf>
    <xf numFmtId="1" fontId="1" fillId="0" borderId="15" xfId="0" applyNumberFormat="1" applyFont="1" applyFill="1" applyBorder="1" applyAlignment="1" applyProtection="1">
      <alignment horizontal="center" vertical="center" wrapText="1"/>
    </xf>
    <xf numFmtId="0" fontId="1" fillId="0" borderId="16" xfId="0" applyNumberFormat="1" applyFont="1" applyFill="1" applyBorder="1" applyAlignment="1" applyProtection="1">
      <alignment horizontal="center"/>
    </xf>
    <xf numFmtId="0" fontId="1" fillId="0" borderId="29" xfId="0" applyNumberFormat="1" applyFont="1" applyFill="1" applyBorder="1" applyAlignment="1" applyProtection="1">
      <alignment horizontal="center"/>
    </xf>
    <xf numFmtId="0" fontId="1" fillId="0" borderId="34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center" vertical="top"/>
    </xf>
    <xf numFmtId="14" fontId="5" fillId="2" borderId="0" xfId="0" applyNumberFormat="1" applyFont="1" applyFill="1" applyBorder="1" applyAlignment="1" applyProtection="1">
      <alignment horizontal="left" wrapText="1"/>
    </xf>
    <xf numFmtId="0" fontId="6" fillId="2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Alignment="1" applyProtection="1">
      <alignment horizontal="right" wrapText="1"/>
    </xf>
    <xf numFmtId="0" fontId="1" fillId="0" borderId="34" xfId="0" applyNumberFormat="1" applyFont="1" applyFill="1" applyBorder="1" applyAlignment="1" applyProtection="1">
      <alignment horizontal="left" wrapText="1"/>
    </xf>
    <xf numFmtId="0" fontId="1" fillId="0" borderId="35" xfId="0" applyNumberFormat="1" applyFont="1" applyFill="1" applyBorder="1" applyAlignment="1" applyProtection="1">
      <alignment horizontal="center" vertical="center" wrapText="1"/>
    </xf>
    <xf numFmtId="0" fontId="1" fillId="0" borderId="36" xfId="0" applyNumberFormat="1" applyFont="1" applyFill="1" applyBorder="1" applyAlignment="1" applyProtection="1">
      <alignment horizontal="center" vertical="center" wrapText="1"/>
    </xf>
    <xf numFmtId="0" fontId="1" fillId="0" borderId="37" xfId="0" applyNumberFormat="1" applyFont="1" applyFill="1" applyBorder="1" applyAlignment="1" applyProtection="1">
      <alignment horizontal="center" vertical="center" wrapText="1"/>
    </xf>
    <xf numFmtId="0" fontId="1" fillId="0" borderId="38" xfId="0" applyNumberFormat="1" applyFont="1" applyFill="1" applyBorder="1" applyAlignment="1" applyProtection="1">
      <alignment horizontal="center" vertical="center" wrapText="1"/>
    </xf>
    <xf numFmtId="0" fontId="1" fillId="0" borderId="39" xfId="0" applyNumberFormat="1" applyFont="1" applyFill="1" applyBorder="1" applyAlignment="1" applyProtection="1">
      <alignment horizontal="center" vertical="center" wrapText="1"/>
    </xf>
    <xf numFmtId="0" fontId="1" fillId="0" borderId="40" xfId="0" applyNumberFormat="1" applyFont="1" applyFill="1" applyBorder="1" applyAlignment="1" applyProtection="1">
      <alignment horizontal="center" vertical="center" wrapText="1"/>
    </xf>
    <xf numFmtId="0" fontId="1" fillId="0" borderId="41" xfId="0" applyNumberFormat="1" applyFont="1" applyFill="1" applyBorder="1" applyAlignment="1" applyProtection="1">
      <alignment horizontal="center" vertical="center" wrapText="1"/>
    </xf>
    <xf numFmtId="0" fontId="1" fillId="0" borderId="42" xfId="0" applyNumberFormat="1" applyFont="1" applyFill="1" applyBorder="1" applyAlignment="1" applyProtection="1">
      <alignment horizontal="center" vertical="center" wrapText="1"/>
    </xf>
    <xf numFmtId="0" fontId="1" fillId="0" borderId="43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44" xfId="0" applyNumberFormat="1" applyFont="1" applyFill="1" applyBorder="1" applyAlignment="1" applyProtection="1">
      <alignment horizontal="center" vertical="center" wrapText="1"/>
    </xf>
    <xf numFmtId="0" fontId="10" fillId="0" borderId="20" xfId="0" applyNumberFormat="1" applyFont="1" applyFill="1" applyBorder="1" applyAlignment="1" applyProtection="1">
      <alignment horizontal="center" vertical="center" wrapText="1"/>
    </xf>
    <xf numFmtId="0" fontId="1" fillId="0" borderId="29" xfId="0" applyNumberFormat="1" applyFont="1" applyFill="1" applyBorder="1" applyAlignment="1" applyProtection="1"/>
    <xf numFmtId="0" fontId="1" fillId="0" borderId="30" xfId="0" applyNumberFormat="1" applyFont="1" applyFill="1" applyBorder="1" applyAlignment="1" applyProtection="1"/>
    <xf numFmtId="0" fontId="1" fillId="0" borderId="45" xfId="0" applyNumberFormat="1" applyFont="1" applyFill="1" applyBorder="1" applyAlignment="1" applyProtection="1">
      <alignment horizontal="center" vertical="center" wrapText="1"/>
    </xf>
    <xf numFmtId="0" fontId="1" fillId="0" borderId="14" xfId="0" applyNumberFormat="1" applyFont="1" applyFill="1" applyBorder="1" applyAlignment="1" applyProtection="1">
      <alignment horizontal="center" vertical="center" wrapText="1"/>
    </xf>
    <xf numFmtId="0" fontId="1" fillId="0" borderId="15" xfId="0" applyNumberFormat="1" applyFont="1" applyFill="1" applyBorder="1" applyAlignment="1" applyProtection="1">
      <alignment horizontal="center" vertical="center" wrapText="1"/>
    </xf>
    <xf numFmtId="2" fontId="1" fillId="0" borderId="26" xfId="0" applyNumberFormat="1" applyFont="1" applyFill="1" applyBorder="1" applyAlignment="1" applyProtection="1">
      <alignment horizontal="center" vertical="center" wrapText="1"/>
    </xf>
    <xf numFmtId="0" fontId="1" fillId="0" borderId="27" xfId="0" applyNumberFormat="1" applyFont="1" applyFill="1" applyBorder="1" applyAlignment="1" applyProtection="1"/>
    <xf numFmtId="0" fontId="1" fillId="0" borderId="10" xfId="0" applyNumberFormat="1" applyFont="1" applyFill="1" applyBorder="1" applyAlignment="1" applyProtection="1">
      <alignment horizontal="left"/>
    </xf>
    <xf numFmtId="0" fontId="1" fillId="0" borderId="17" xfId="0" applyNumberFormat="1" applyFont="1" applyFill="1" applyBorder="1" applyAlignment="1" applyProtection="1">
      <alignment horizontal="left"/>
    </xf>
    <xf numFmtId="1" fontId="1" fillId="0" borderId="8" xfId="0" applyNumberFormat="1" applyFont="1" applyFill="1" applyBorder="1" applyAlignment="1" applyProtection="1">
      <alignment horizontal="center" vertical="center" wrapText="1"/>
    </xf>
    <xf numFmtId="1" fontId="1" fillId="0" borderId="1" xfId="0" applyNumberFormat="1" applyFont="1" applyFill="1" applyBorder="1" applyAlignment="1" applyProtection="1">
      <alignment horizontal="center" vertical="center" wrapText="1"/>
    </xf>
    <xf numFmtId="1" fontId="1" fillId="0" borderId="5" xfId="0" applyNumberFormat="1" applyFont="1" applyFill="1" applyBorder="1" applyAlignment="1" applyProtection="1">
      <alignment horizontal="center" vertical="center" wrapText="1"/>
    </xf>
    <xf numFmtId="1" fontId="1" fillId="0" borderId="8" xfId="0" applyNumberFormat="1" applyFont="1" applyFill="1" applyBorder="1" applyAlignment="1" applyProtection="1">
      <alignment vertical="center" wrapText="1"/>
    </xf>
    <xf numFmtId="1" fontId="1" fillId="0" borderId="1" xfId="0" applyNumberFormat="1" applyFont="1" applyFill="1" applyBorder="1" applyAlignment="1" applyProtection="1">
      <alignment vertical="center" wrapText="1"/>
    </xf>
    <xf numFmtId="1" fontId="1" fillId="0" borderId="18" xfId="0" applyNumberFormat="1" applyFont="1" applyFill="1" applyBorder="1" applyAlignment="1" applyProtection="1">
      <alignment vertical="center" wrapText="1"/>
    </xf>
    <xf numFmtId="0" fontId="1" fillId="0" borderId="16" xfId="0" applyNumberFormat="1" applyFont="1" applyFill="1" applyBorder="1" applyAlignment="1" applyProtection="1"/>
    <xf numFmtId="0" fontId="1" fillId="0" borderId="33" xfId="0" applyNumberFormat="1" applyFont="1" applyFill="1" applyBorder="1" applyAlignment="1" applyProtection="1"/>
    <xf numFmtId="1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12" xfId="0" applyNumberFormat="1" applyFont="1" applyFill="1" applyBorder="1" applyAlignment="1" applyProtection="1"/>
    <xf numFmtId="176" fontId="10" fillId="0" borderId="8" xfId="0" applyNumberFormat="1" applyFont="1" applyFill="1" applyBorder="1" applyAlignment="1" applyProtection="1">
      <alignment horizontal="left" vertical="top" wrapText="1"/>
    </xf>
    <xf numFmtId="176" fontId="10" fillId="0" borderId="10" xfId="0" applyNumberFormat="1" applyFont="1" applyFill="1" applyBorder="1" applyAlignment="1" applyProtection="1">
      <alignment horizontal="left" vertical="top" wrapText="1"/>
    </xf>
    <xf numFmtId="0" fontId="1" fillId="0" borderId="7" xfId="0" applyNumberFormat="1" applyFont="1" applyFill="1" applyBorder="1" applyAlignment="1" applyProtection="1">
      <alignment horizontal="center" wrapText="1"/>
    </xf>
    <xf numFmtId="0" fontId="1" fillId="0" borderId="8" xfId="0" applyNumberFormat="1" applyFont="1" applyFill="1" applyBorder="1" applyAlignment="1" applyProtection="1">
      <alignment horizontal="left"/>
    </xf>
    <xf numFmtId="0" fontId="1" fillId="0" borderId="1" xfId="0" applyNumberFormat="1" applyFont="1" applyFill="1" applyBorder="1" applyAlignment="1" applyProtection="1">
      <alignment horizontal="left"/>
    </xf>
    <xf numFmtId="0" fontId="1" fillId="0" borderId="5" xfId="0" applyNumberFormat="1" applyFont="1" applyFill="1" applyBorder="1" applyAlignment="1" applyProtection="1">
      <alignment horizontal="left"/>
    </xf>
    <xf numFmtId="1" fontId="1" fillId="0" borderId="10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DC48"/>
  <sheetViews>
    <sheetView tabSelected="1" showOutlineSymbols="0" defaultGridColor="0" colorId="22" zoomScale="80" zoomScaleNormal="80" workbookViewId="0">
      <selection activeCell="AF16" sqref="AF16"/>
    </sheetView>
  </sheetViews>
  <sheetFormatPr defaultColWidth="10.6640625" defaultRowHeight="14.25" customHeight="1"/>
  <cols>
    <col min="1" max="1" width="10.33203125" style="36" customWidth="1"/>
    <col min="2" max="2" width="2.6640625" style="36" customWidth="1"/>
    <col min="3" max="3" width="6" style="36" customWidth="1"/>
    <col min="4" max="4" width="0.5" style="36" customWidth="1"/>
    <col min="5" max="5" width="1.1640625" style="36" customWidth="1"/>
    <col min="6" max="6" width="1.5" style="36" customWidth="1"/>
    <col min="7" max="7" width="9.33203125" style="36" customWidth="1"/>
    <col min="8" max="10" width="1.1640625" style="36" hidden="1" customWidth="1"/>
    <col min="11" max="11" width="5.5" style="36" customWidth="1"/>
    <col min="12" max="12" width="0.1640625" style="36" customWidth="1"/>
    <col min="13" max="13" width="8.33203125" style="36" customWidth="1"/>
    <col min="14" max="14" width="8.83203125" style="36" customWidth="1"/>
    <col min="15" max="15" width="14.83203125" style="36" customWidth="1"/>
    <col min="16" max="28" width="1.5" style="36" hidden="1" customWidth="1"/>
    <col min="29" max="29" width="12.83203125" style="36" customWidth="1"/>
    <col min="30" max="30" width="13" style="36" customWidth="1"/>
    <col min="31" max="31" width="18.5" style="36" customWidth="1"/>
    <col min="32" max="32" width="16.1640625" style="36" customWidth="1"/>
    <col min="33" max="33" width="15.83203125" style="36" customWidth="1"/>
    <col min="34" max="34" width="15" style="36" customWidth="1"/>
    <col min="35" max="35" width="15.1640625" style="36" customWidth="1"/>
    <col min="36" max="36" width="15.33203125" style="36" customWidth="1"/>
    <col min="37" max="37" width="22.1640625" style="36" customWidth="1"/>
    <col min="38" max="38" width="25.83203125" style="36" customWidth="1"/>
    <col min="39" max="39" width="20.5" style="59" customWidth="1"/>
    <col min="40" max="40" width="16.83203125" customWidth="1"/>
  </cols>
  <sheetData>
    <row r="1" spans="1:45" ht="12" customHeight="1">
      <c r="A1" s="81" t="s">
        <v>49</v>
      </c>
    </row>
    <row r="2" spans="1:45" ht="11.25" customHeight="1">
      <c r="A2" s="36" t="s">
        <v>12</v>
      </c>
      <c r="H2" s="129"/>
      <c r="I2" s="129"/>
      <c r="J2" s="129"/>
      <c r="K2" s="129"/>
      <c r="L2" s="129"/>
      <c r="M2" s="129"/>
      <c r="O2" s="129" t="s">
        <v>5</v>
      </c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</row>
    <row r="3" spans="1:45" s="36" customFormat="1" ht="9" customHeight="1">
      <c r="H3" s="130"/>
      <c r="I3" s="130"/>
      <c r="J3" s="130"/>
      <c r="K3" s="130"/>
      <c r="L3" s="130"/>
      <c r="M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M3" s="59"/>
    </row>
    <row r="4" spans="1:45" s="36" customFormat="1" ht="5.25" customHeight="1">
      <c r="AM4" s="59"/>
    </row>
    <row r="5" spans="1:45" ht="11.25" customHeight="1">
      <c r="A5" s="36" t="s">
        <v>52</v>
      </c>
    </row>
    <row r="6" spans="1:45" s="36" customFormat="1" ht="4.5" customHeight="1">
      <c r="AM6" s="59"/>
    </row>
    <row r="7" spans="1:45" ht="11.25" customHeight="1">
      <c r="H7" s="31"/>
      <c r="I7" s="31"/>
      <c r="J7" s="31"/>
      <c r="K7" s="31"/>
      <c r="AE7" s="72"/>
      <c r="AL7" s="36" t="s">
        <v>8</v>
      </c>
    </row>
    <row r="8" spans="1:45" s="36" customFormat="1" ht="18" customHeight="1">
      <c r="AD8" s="62" t="s">
        <v>35</v>
      </c>
      <c r="AE8" s="62"/>
      <c r="AF8" s="62"/>
      <c r="AG8" s="62"/>
      <c r="AH8" s="62"/>
      <c r="AM8" s="59"/>
    </row>
    <row r="9" spans="1:45" ht="12" customHeight="1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 s="15"/>
      <c r="AE9" s="131">
        <v>44526</v>
      </c>
      <c r="AF9" s="132"/>
      <c r="AG9" s="15"/>
      <c r="AH9" s="15"/>
      <c r="AI9"/>
      <c r="AJ9"/>
      <c r="AK9"/>
      <c r="AL9"/>
      <c r="AM9" s="47"/>
    </row>
    <row r="10" spans="1:45" ht="12" customHeight="1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 s="30"/>
      <c r="AF10" s="89"/>
      <c r="AG10"/>
      <c r="AH10"/>
      <c r="AI10"/>
      <c r="AJ10"/>
      <c r="AK10"/>
      <c r="AL10"/>
      <c r="AM10" s="47"/>
    </row>
    <row r="11" spans="1:45" ht="12" customHeight="1">
      <c r="A11"/>
      <c r="B11"/>
      <c r="C11"/>
      <c r="D11"/>
      <c r="E11"/>
      <c r="F11" s="134"/>
      <c r="G11" s="134"/>
      <c r="H11" s="134"/>
      <c r="I11" s="133"/>
      <c r="J11" s="133"/>
      <c r="K11" s="133"/>
      <c r="L11" s="133"/>
      <c r="M11" s="133"/>
      <c r="N11" s="133"/>
      <c r="O11" s="133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 s="70"/>
      <c r="AF11" s="74"/>
      <c r="AG11"/>
      <c r="AH11"/>
      <c r="AI11"/>
      <c r="AJ11"/>
      <c r="AK11"/>
      <c r="AL11"/>
      <c r="AM11" s="47"/>
    </row>
    <row r="12" spans="1:45" ht="33" customHeight="1">
      <c r="A12" s="133" t="s">
        <v>41</v>
      </c>
      <c r="B12" s="133"/>
      <c r="C12" s="133"/>
      <c r="D12" s="133"/>
      <c r="E12" s="133"/>
      <c r="F12" s="135" t="s">
        <v>44</v>
      </c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70"/>
      <c r="AF12" s="8"/>
      <c r="AG12"/>
      <c r="AH12"/>
      <c r="AI12"/>
      <c r="AJ12"/>
      <c r="AK12"/>
      <c r="AL12"/>
      <c r="AM12" s="47"/>
    </row>
    <row r="13" spans="1:45" ht="12" customHeight="1">
      <c r="A13" s="133" t="s">
        <v>4</v>
      </c>
      <c r="B13" s="133"/>
      <c r="C13" s="133"/>
      <c r="D13" s="133"/>
      <c r="E13" s="133"/>
      <c r="F13" s="133"/>
      <c r="G13" s="133"/>
      <c r="H13" s="133"/>
      <c r="I13" s="135" t="s">
        <v>55</v>
      </c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33"/>
      <c r="AF13" s="74"/>
      <c r="AG13"/>
      <c r="AH13"/>
      <c r="AI13"/>
      <c r="AJ13"/>
      <c r="AK13"/>
      <c r="AL13"/>
      <c r="AM13" s="47"/>
    </row>
    <row r="14" spans="1:45" ht="12" customHeight="1">
      <c r="A14" s="133" t="s">
        <v>34</v>
      </c>
      <c r="B14" s="133"/>
      <c r="C14" s="133"/>
      <c r="D14" s="133"/>
      <c r="E14" s="133"/>
      <c r="F14" s="133"/>
      <c r="G14" s="133"/>
      <c r="H14" s="133"/>
      <c r="I14" s="135" t="s">
        <v>57</v>
      </c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33"/>
      <c r="AF14" s="74"/>
      <c r="AG14"/>
      <c r="AH14"/>
      <c r="AI14"/>
      <c r="AJ14"/>
      <c r="AK14"/>
      <c r="AL14"/>
      <c r="AM14" s="47"/>
    </row>
    <row r="16" spans="1:45" ht="27.75" customHeight="1">
      <c r="A16" s="121" t="s">
        <v>22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 t="s">
        <v>15</v>
      </c>
      <c r="N16" s="151"/>
      <c r="O16" s="121" t="s">
        <v>39</v>
      </c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169" t="s">
        <v>48</v>
      </c>
      <c r="AD16" s="121" t="s">
        <v>23</v>
      </c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</row>
    <row r="17" spans="1:45" ht="43.5" customHeight="1">
      <c r="A17" s="121" t="s">
        <v>53</v>
      </c>
      <c r="B17" s="121"/>
      <c r="C17" s="121"/>
      <c r="D17" s="121" t="s">
        <v>28</v>
      </c>
      <c r="E17" s="121"/>
      <c r="F17" s="121"/>
      <c r="G17" s="121"/>
      <c r="H17" s="121"/>
      <c r="I17" s="121"/>
      <c r="J17" s="121"/>
      <c r="K17" s="121"/>
      <c r="L17" s="121"/>
      <c r="M17" s="121"/>
      <c r="N17" s="151"/>
      <c r="O17" s="121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169"/>
      <c r="AD17" s="121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</row>
    <row r="18" spans="1:45" ht="12" customHeight="1">
      <c r="A18" s="120">
        <v>1</v>
      </c>
      <c r="B18" s="120"/>
      <c r="C18" s="120"/>
      <c r="D18" s="120">
        <v>2</v>
      </c>
      <c r="E18" s="120"/>
      <c r="F18" s="120"/>
      <c r="G18" s="120"/>
      <c r="H18" s="120"/>
      <c r="I18" s="120"/>
      <c r="J18" s="120"/>
      <c r="K18" s="120"/>
      <c r="L18" s="120"/>
      <c r="M18" s="120">
        <v>3</v>
      </c>
      <c r="N18" s="126"/>
      <c r="O18" s="83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56"/>
      <c r="AF18" s="76"/>
      <c r="AG18"/>
      <c r="AH18"/>
      <c r="AI18"/>
      <c r="AJ18"/>
      <c r="AK18"/>
      <c r="AL18"/>
      <c r="AM18" s="47"/>
    </row>
    <row r="19" spans="1:45" ht="12" customHeight="1">
      <c r="A19" s="125" t="s">
        <v>56</v>
      </c>
      <c r="B19" s="125"/>
      <c r="C19" s="125"/>
      <c r="D19" s="19"/>
      <c r="E19" s="87"/>
      <c r="F19" s="87"/>
      <c r="G19" s="87"/>
      <c r="H19" s="87"/>
      <c r="I19" s="87"/>
      <c r="J19" s="87"/>
      <c r="K19" s="87"/>
      <c r="L19" s="4"/>
      <c r="M19" s="109">
        <v>64.27</v>
      </c>
      <c r="N19" s="110"/>
      <c r="O19" s="29">
        <v>28</v>
      </c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>
        <f>SUM(M19*O19)</f>
        <v>1799.56</v>
      </c>
      <c r="AD19" s="51">
        <f>SUM(AN45)</f>
        <v>1579.34</v>
      </c>
      <c r="AE19" s="20"/>
      <c r="AF19" s="32"/>
    </row>
    <row r="20" spans="1:45" ht="11.25" customHeight="1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 t="s">
        <v>10</v>
      </c>
      <c r="O20" s="80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20" t="s">
        <v>46</v>
      </c>
      <c r="AF20" s="30"/>
    </row>
    <row r="21" spans="1:45" ht="11.25" customHeight="1"/>
    <row r="22" spans="1:45" ht="12" customHeight="1">
      <c r="A22" s="122" t="s">
        <v>32</v>
      </c>
      <c r="B22" s="123"/>
      <c r="C22" s="123"/>
      <c r="D22" s="123"/>
      <c r="E22" s="123"/>
      <c r="F22" s="123"/>
      <c r="G22" s="123"/>
      <c r="H22" s="123"/>
      <c r="I22" s="123"/>
      <c r="J22" s="124"/>
      <c r="K22" s="136" t="s">
        <v>17</v>
      </c>
      <c r="L22" s="42" t="s">
        <v>21</v>
      </c>
      <c r="M22" s="127" t="s">
        <v>9</v>
      </c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8"/>
      <c r="AL22" s="114" t="s">
        <v>26</v>
      </c>
      <c r="AM22" s="148"/>
      <c r="AN22" s="75"/>
    </row>
    <row r="23" spans="1:45" ht="11.25" customHeight="1">
      <c r="A23" s="139" t="s">
        <v>18</v>
      </c>
      <c r="B23" s="140"/>
      <c r="C23" s="140"/>
      <c r="D23" s="140"/>
      <c r="E23" s="140"/>
      <c r="F23" s="150"/>
      <c r="G23" s="139" t="s">
        <v>7</v>
      </c>
      <c r="H23" s="140"/>
      <c r="I23" s="140"/>
      <c r="J23" s="141"/>
      <c r="K23" s="137"/>
      <c r="L23" s="42" t="s">
        <v>37</v>
      </c>
      <c r="M23" s="116" t="s">
        <v>29</v>
      </c>
      <c r="N23" s="116"/>
      <c r="O23" s="11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13"/>
      <c r="AC23" s="111" t="s">
        <v>6</v>
      </c>
      <c r="AD23" s="114" t="s">
        <v>40</v>
      </c>
      <c r="AE23" s="163"/>
      <c r="AF23" s="163"/>
      <c r="AG23" s="163"/>
      <c r="AH23" s="163"/>
      <c r="AI23" s="148"/>
      <c r="AJ23" s="114" t="s">
        <v>0</v>
      </c>
      <c r="AK23" s="148"/>
      <c r="AL23" s="115"/>
      <c r="AM23" s="149"/>
      <c r="AN23" s="58"/>
    </row>
    <row r="24" spans="1:45" ht="12" customHeight="1">
      <c r="A24" s="142"/>
      <c r="B24" s="121"/>
      <c r="C24" s="121"/>
      <c r="D24" s="121"/>
      <c r="E24" s="121"/>
      <c r="F24" s="151"/>
      <c r="G24" s="142"/>
      <c r="H24" s="121"/>
      <c r="I24" s="121"/>
      <c r="J24" s="143"/>
      <c r="K24" s="137"/>
      <c r="L24" s="2"/>
      <c r="M24" s="118"/>
      <c r="N24" s="118"/>
      <c r="O24" s="119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13"/>
      <c r="AC24" s="106"/>
      <c r="AD24" s="115"/>
      <c r="AE24" s="164"/>
      <c r="AF24" s="164"/>
      <c r="AG24" s="164"/>
      <c r="AH24" s="164"/>
      <c r="AI24" s="149"/>
      <c r="AJ24" s="115"/>
      <c r="AK24" s="149"/>
      <c r="AL24" s="112" t="s">
        <v>19</v>
      </c>
      <c r="AM24" s="113"/>
      <c r="AN24" s="58"/>
    </row>
    <row r="25" spans="1:45" ht="60.75" customHeight="1">
      <c r="A25" s="142"/>
      <c r="B25" s="121"/>
      <c r="C25" s="121"/>
      <c r="D25" s="121"/>
      <c r="E25" s="121"/>
      <c r="F25" s="151"/>
      <c r="G25" s="142"/>
      <c r="H25" s="121"/>
      <c r="I25" s="121"/>
      <c r="J25" s="143"/>
      <c r="K25" s="137"/>
      <c r="L25" s="147" t="s">
        <v>60</v>
      </c>
      <c r="M25" s="148"/>
      <c r="N25" s="114" t="s">
        <v>62</v>
      </c>
      <c r="O25" s="107" t="s">
        <v>14</v>
      </c>
      <c r="P25" s="50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48"/>
      <c r="AC25" s="111" t="s">
        <v>63</v>
      </c>
      <c r="AD25" s="111"/>
      <c r="AE25" s="111"/>
      <c r="AF25" s="111"/>
      <c r="AG25" s="111"/>
      <c r="AH25" s="111"/>
      <c r="AI25" s="111"/>
      <c r="AJ25" s="111"/>
      <c r="AK25" s="111"/>
      <c r="AL25" s="107" t="s">
        <v>47</v>
      </c>
      <c r="AM25" s="153" t="s">
        <v>33</v>
      </c>
      <c r="AN25" s="105" t="s">
        <v>36</v>
      </c>
    </row>
    <row r="26" spans="1:45" ht="60.75" customHeight="1">
      <c r="A26" s="144"/>
      <c r="B26" s="145"/>
      <c r="C26" s="145"/>
      <c r="D26" s="145"/>
      <c r="E26" s="145"/>
      <c r="F26" s="152"/>
      <c r="G26" s="144"/>
      <c r="H26" s="145"/>
      <c r="I26" s="145"/>
      <c r="J26" s="146"/>
      <c r="K26" s="138"/>
      <c r="L26" s="115"/>
      <c r="M26" s="149"/>
      <c r="N26" s="115"/>
      <c r="O26" s="108"/>
      <c r="P26" s="63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23"/>
      <c r="AC26" s="106"/>
      <c r="AD26" s="106"/>
      <c r="AE26" s="106"/>
      <c r="AF26" s="106"/>
      <c r="AG26" s="106"/>
      <c r="AH26" s="106"/>
      <c r="AI26" s="106"/>
      <c r="AJ26" s="106"/>
      <c r="AK26" s="106"/>
      <c r="AL26" s="108"/>
      <c r="AM26" s="154"/>
      <c r="AN26" s="106"/>
    </row>
    <row r="27" spans="1:45" ht="12" customHeight="1">
      <c r="A27" s="157">
        <v>1</v>
      </c>
      <c r="B27" s="158"/>
      <c r="C27" s="158"/>
      <c r="D27" s="158"/>
      <c r="E27" s="158"/>
      <c r="F27" s="159"/>
      <c r="G27" s="160">
        <v>2</v>
      </c>
      <c r="H27" s="161"/>
      <c r="I27" s="161"/>
      <c r="J27" s="162"/>
      <c r="K27" s="16">
        <v>3</v>
      </c>
      <c r="L27" s="165">
        <v>4</v>
      </c>
      <c r="M27" s="166"/>
      <c r="N27" s="6">
        <v>5</v>
      </c>
      <c r="O27" s="39">
        <v>6</v>
      </c>
      <c r="P27" s="14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6"/>
      <c r="AC27" s="12">
        <v>7</v>
      </c>
      <c r="AD27" s="10"/>
      <c r="AE27" s="14"/>
      <c r="AF27" s="10"/>
      <c r="AG27" s="10"/>
      <c r="AH27" s="16"/>
      <c r="AI27" s="14"/>
      <c r="AJ27" s="39"/>
      <c r="AK27" s="39"/>
      <c r="AL27" s="39">
        <v>17</v>
      </c>
      <c r="AM27" s="44">
        <v>18</v>
      </c>
      <c r="AN27" s="46">
        <v>19</v>
      </c>
    </row>
    <row r="28" spans="1:45" ht="15" customHeight="1">
      <c r="A28" s="170" t="s">
        <v>30</v>
      </c>
      <c r="B28" s="171"/>
      <c r="C28" s="171"/>
      <c r="D28" s="171"/>
      <c r="E28" s="171"/>
      <c r="F28" s="172"/>
      <c r="G28" s="73"/>
      <c r="H28" s="41"/>
      <c r="I28" s="41"/>
      <c r="J28" s="40"/>
      <c r="K28" s="85"/>
      <c r="L28" s="173"/>
      <c r="M28" s="113"/>
      <c r="N28" s="64"/>
      <c r="O28" s="78"/>
      <c r="P28" s="78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86"/>
      <c r="AC28" s="64"/>
      <c r="AD28" s="21"/>
      <c r="AE28" s="78"/>
      <c r="AF28" s="21"/>
      <c r="AG28" s="21"/>
      <c r="AH28" s="43"/>
      <c r="AI28" s="78"/>
      <c r="AJ28" s="3"/>
      <c r="AK28" s="3"/>
      <c r="AL28" s="1"/>
      <c r="AM28" s="84"/>
      <c r="AN28" s="46"/>
    </row>
    <row r="29" spans="1:45" ht="10.5" customHeight="1" thickBot="1">
      <c r="A29" s="155" t="s">
        <v>38</v>
      </c>
      <c r="B29" s="156"/>
      <c r="C29" s="156"/>
      <c r="D29" s="156"/>
      <c r="E29" s="156"/>
      <c r="F29" s="156"/>
      <c r="G29" s="73"/>
      <c r="H29" s="41"/>
      <c r="I29" s="41"/>
      <c r="J29" s="40"/>
      <c r="K29" s="85"/>
      <c r="L29" s="66">
        <v>0.2</v>
      </c>
      <c r="M29" s="88"/>
      <c r="N29" s="24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65"/>
      <c r="AE29" s="65"/>
      <c r="AF29" s="65"/>
      <c r="AG29" s="65"/>
      <c r="AH29" s="65"/>
      <c r="AI29" s="65"/>
      <c r="AJ29" s="88"/>
      <c r="AK29" s="65"/>
      <c r="AL29" s="85"/>
      <c r="AM29" s="45"/>
      <c r="AN29" s="46"/>
    </row>
    <row r="30" spans="1:45" ht="11.25" hidden="1" customHeight="1">
      <c r="G30" s="17"/>
      <c r="H30"/>
      <c r="I30"/>
      <c r="J30" s="55"/>
      <c r="K30" s="71"/>
      <c r="L30" s="27"/>
      <c r="M30" s="88"/>
      <c r="N30" s="65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65"/>
      <c r="AE30" s="65"/>
      <c r="AF30" s="65"/>
      <c r="AG30" s="65"/>
      <c r="AH30" s="65"/>
      <c r="AI30" s="65"/>
      <c r="AJ30" s="88"/>
      <c r="AK30" s="65"/>
      <c r="AL30" s="85"/>
      <c r="AM30" s="45"/>
      <c r="AN30" s="46"/>
    </row>
    <row r="31" spans="1:45" ht="20.25" customHeight="1" thickBot="1">
      <c r="A31" s="167" t="s">
        <v>61</v>
      </c>
      <c r="B31" s="103"/>
      <c r="C31" s="103"/>
      <c r="D31" s="103"/>
      <c r="E31" s="103"/>
      <c r="F31" s="104"/>
      <c r="G31" s="82">
        <v>160</v>
      </c>
      <c r="H31" s="34"/>
      <c r="I31" s="34"/>
      <c r="J31" s="79"/>
      <c r="K31" s="5" t="s">
        <v>27</v>
      </c>
      <c r="L31" s="52"/>
      <c r="M31" s="67">
        <v>0.08</v>
      </c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61"/>
      <c r="AK31" s="5"/>
      <c r="AL31" s="26">
        <f t="shared" ref="AL31:AL44" si="0">SUM(M31:AK31)</f>
        <v>0.08</v>
      </c>
      <c r="AM31" s="91">
        <f>SUM(AL31*O19)</f>
        <v>2.2400000000000002</v>
      </c>
      <c r="AN31" s="93">
        <f t="shared" ref="AN31:AN44" si="1">AM31*G31</f>
        <v>358.40000000000003</v>
      </c>
    </row>
    <row r="32" spans="1:45" s="57" customFormat="1" ht="22.5" customHeight="1" thickBot="1">
      <c r="A32" s="102" t="s">
        <v>65</v>
      </c>
      <c r="B32" s="103"/>
      <c r="C32" s="103"/>
      <c r="D32" s="103"/>
      <c r="E32" s="103"/>
      <c r="F32" s="104"/>
      <c r="G32" s="82">
        <v>185</v>
      </c>
      <c r="H32" s="34"/>
      <c r="I32" s="34"/>
      <c r="J32" s="79"/>
      <c r="K32" s="5" t="s">
        <v>27</v>
      </c>
      <c r="L32" s="52"/>
      <c r="M32" s="67">
        <v>5.0000000000000001E-3</v>
      </c>
      <c r="N32" s="67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26">
        <f t="shared" si="0"/>
        <v>5.0000000000000001E-3</v>
      </c>
      <c r="AM32" s="91">
        <f t="shared" ref="AM32:AM39" si="2">AL32*O$19</f>
        <v>0.14000000000000001</v>
      </c>
      <c r="AN32" s="93">
        <f t="shared" si="1"/>
        <v>25.900000000000002</v>
      </c>
    </row>
    <row r="33" spans="1:107" s="57" customFormat="1" ht="22.5" customHeight="1">
      <c r="A33" s="97" t="s">
        <v>2</v>
      </c>
      <c r="B33" s="98"/>
      <c r="C33" s="98"/>
      <c r="D33" s="98"/>
      <c r="E33" s="98"/>
      <c r="F33" s="99"/>
      <c r="G33" s="38">
        <v>610</v>
      </c>
      <c r="H33" s="34"/>
      <c r="I33" s="34"/>
      <c r="J33" s="79"/>
      <c r="K33" s="5" t="s">
        <v>27</v>
      </c>
      <c r="L33" s="52">
        <v>0.03</v>
      </c>
      <c r="M33" s="5">
        <v>2E-3</v>
      </c>
      <c r="N33" s="5"/>
      <c r="O33" s="67">
        <v>0.01</v>
      </c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26">
        <f t="shared" si="0"/>
        <v>1.2E-2</v>
      </c>
      <c r="AM33" s="91">
        <f t="shared" si="2"/>
        <v>0.33600000000000002</v>
      </c>
      <c r="AN33" s="93">
        <f t="shared" si="1"/>
        <v>204.96</v>
      </c>
    </row>
    <row r="34" spans="1:107" s="57" customFormat="1" ht="22.5" customHeight="1">
      <c r="A34" s="97" t="s">
        <v>11</v>
      </c>
      <c r="B34" s="98"/>
      <c r="C34" s="98"/>
      <c r="D34" s="98"/>
      <c r="E34" s="98"/>
      <c r="F34" s="99"/>
      <c r="G34" s="49">
        <v>68</v>
      </c>
      <c r="H34" s="34"/>
      <c r="I34" s="34"/>
      <c r="J34" s="79"/>
      <c r="K34" s="5" t="s">
        <v>27</v>
      </c>
      <c r="L34" s="52"/>
      <c r="M34" s="5"/>
      <c r="N34" s="67">
        <v>0.01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26">
        <f t="shared" si="0"/>
        <v>0.01</v>
      </c>
      <c r="AM34" s="91">
        <f t="shared" si="2"/>
        <v>0.28000000000000003</v>
      </c>
      <c r="AN34" s="93">
        <f t="shared" si="1"/>
        <v>19.040000000000003</v>
      </c>
    </row>
    <row r="35" spans="1:107" s="57" customFormat="1" ht="22.5" customHeight="1">
      <c r="A35" s="102" t="s">
        <v>51</v>
      </c>
      <c r="B35" s="103"/>
      <c r="C35" s="103"/>
      <c r="D35" s="103"/>
      <c r="E35" s="103"/>
      <c r="F35" s="104"/>
      <c r="G35" s="82">
        <v>600</v>
      </c>
      <c r="H35" s="34"/>
      <c r="I35" s="34"/>
      <c r="J35" s="79"/>
      <c r="K35" s="5" t="s">
        <v>27</v>
      </c>
      <c r="L35" s="52"/>
      <c r="M35" s="5"/>
      <c r="N35" s="5">
        <v>1E-3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26">
        <f t="shared" si="0"/>
        <v>1E-3</v>
      </c>
      <c r="AM35" s="91">
        <f t="shared" si="2"/>
        <v>2.8000000000000001E-2</v>
      </c>
      <c r="AN35" s="93">
        <f t="shared" si="1"/>
        <v>16.8</v>
      </c>
    </row>
    <row r="36" spans="1:107" s="57" customFormat="1" ht="22.5" customHeight="1">
      <c r="A36" s="102" t="s">
        <v>20</v>
      </c>
      <c r="B36" s="103"/>
      <c r="C36" s="103"/>
      <c r="D36" s="103"/>
      <c r="E36" s="103"/>
      <c r="F36" s="104"/>
      <c r="G36" s="68">
        <v>49</v>
      </c>
      <c r="H36" s="34"/>
      <c r="I36" s="34"/>
      <c r="J36" s="79"/>
      <c r="K36" s="5" t="s">
        <v>27</v>
      </c>
      <c r="L36" s="52">
        <v>4.0000000000000001E-3</v>
      </c>
      <c r="M36" s="5"/>
      <c r="N36" s="5"/>
      <c r="O36" s="67">
        <v>0.08</v>
      </c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26">
        <f t="shared" si="0"/>
        <v>0.08</v>
      </c>
      <c r="AM36" s="91">
        <f t="shared" si="2"/>
        <v>2.2400000000000002</v>
      </c>
      <c r="AN36" s="93">
        <f t="shared" si="1"/>
        <v>109.76</v>
      </c>
    </row>
    <row r="37" spans="1:107" s="57" customFormat="1" ht="22.5" customHeight="1">
      <c r="A37" s="102" t="s">
        <v>13</v>
      </c>
      <c r="B37" s="103"/>
      <c r="C37" s="103"/>
      <c r="D37" s="103"/>
      <c r="E37" s="103"/>
      <c r="F37" s="104"/>
      <c r="G37" s="82">
        <v>550</v>
      </c>
      <c r="H37" s="34"/>
      <c r="I37" s="34"/>
      <c r="J37" s="79"/>
      <c r="K37" s="5" t="s">
        <v>27</v>
      </c>
      <c r="L37" s="52"/>
      <c r="M37" s="5"/>
      <c r="N37" s="5"/>
      <c r="O37" s="67">
        <v>0.01</v>
      </c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26">
        <f t="shared" si="0"/>
        <v>0.01</v>
      </c>
      <c r="AM37" s="91">
        <f t="shared" si="2"/>
        <v>0.28000000000000003</v>
      </c>
      <c r="AN37" s="93">
        <f t="shared" si="1"/>
        <v>154.00000000000003</v>
      </c>
    </row>
    <row r="38" spans="1:107" s="57" customFormat="1" ht="22.5" customHeight="1">
      <c r="A38" s="102" t="s">
        <v>63</v>
      </c>
      <c r="B38" s="103"/>
      <c r="C38" s="103"/>
      <c r="D38" s="103"/>
      <c r="E38" s="103"/>
      <c r="F38" s="104"/>
      <c r="G38" s="68">
        <v>160</v>
      </c>
      <c r="H38" s="34"/>
      <c r="I38" s="34"/>
      <c r="J38" s="79"/>
      <c r="K38" s="5" t="s">
        <v>27</v>
      </c>
      <c r="L38" s="52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67">
        <v>0.1</v>
      </c>
      <c r="AD38" s="5"/>
      <c r="AE38" s="5"/>
      <c r="AF38" s="5"/>
      <c r="AG38" s="5"/>
      <c r="AH38" s="5"/>
      <c r="AI38" s="5"/>
      <c r="AJ38" s="5"/>
      <c r="AK38" s="5"/>
      <c r="AL38" s="26">
        <f t="shared" si="0"/>
        <v>0.1</v>
      </c>
      <c r="AM38" s="91">
        <f t="shared" si="2"/>
        <v>2.8000000000000003</v>
      </c>
      <c r="AN38" s="93">
        <f t="shared" si="1"/>
        <v>448.00000000000006</v>
      </c>
    </row>
    <row r="39" spans="1:107" s="57" customFormat="1" ht="22.5" customHeight="1">
      <c r="A39" s="167" t="s">
        <v>25</v>
      </c>
      <c r="B39" s="103"/>
      <c r="C39" s="103"/>
      <c r="D39" s="103"/>
      <c r="E39" s="103"/>
      <c r="F39" s="104"/>
      <c r="G39" s="82">
        <v>40</v>
      </c>
      <c r="H39" s="34"/>
      <c r="I39" s="34"/>
      <c r="J39" s="79"/>
      <c r="K39" s="5" t="s">
        <v>27</v>
      </c>
      <c r="L39" s="52"/>
      <c r="M39" s="67">
        <v>0.02</v>
      </c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26">
        <f t="shared" si="0"/>
        <v>0.02</v>
      </c>
      <c r="AM39" s="91">
        <f t="shared" si="2"/>
        <v>0.56000000000000005</v>
      </c>
      <c r="AN39" s="93">
        <f t="shared" si="1"/>
        <v>22.400000000000002</v>
      </c>
    </row>
    <row r="40" spans="1:107" s="57" customFormat="1" ht="22.5" customHeight="1">
      <c r="A40" s="168" t="s">
        <v>64</v>
      </c>
      <c r="B40" s="98"/>
      <c r="C40" s="98"/>
      <c r="D40" s="98"/>
      <c r="E40" s="98"/>
      <c r="F40" s="98"/>
      <c r="G40" s="49">
        <v>50</v>
      </c>
      <c r="H40" s="34"/>
      <c r="I40" s="34"/>
      <c r="J40" s="79"/>
      <c r="K40" s="5" t="s">
        <v>27</v>
      </c>
      <c r="L40" s="52"/>
      <c r="M40" s="67">
        <v>0.1</v>
      </c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26">
        <v>0.1</v>
      </c>
      <c r="AM40" s="92">
        <v>2.8</v>
      </c>
      <c r="AN40" s="93">
        <f t="shared" si="1"/>
        <v>140</v>
      </c>
    </row>
    <row r="41" spans="1:107" s="57" customFormat="1" ht="22.5" customHeight="1">
      <c r="A41" s="168" t="s">
        <v>42</v>
      </c>
      <c r="B41" s="98"/>
      <c r="C41" s="98"/>
      <c r="D41" s="98"/>
      <c r="E41" s="98"/>
      <c r="F41" s="99"/>
      <c r="G41" s="49">
        <v>230</v>
      </c>
      <c r="H41" s="34"/>
      <c r="I41" s="34"/>
      <c r="J41" s="79"/>
      <c r="K41" s="5" t="s">
        <v>27</v>
      </c>
      <c r="L41" s="52"/>
      <c r="M41" s="67">
        <v>5.0000000000000001E-3</v>
      </c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26">
        <f t="shared" si="0"/>
        <v>5.0000000000000001E-3</v>
      </c>
      <c r="AM41" s="91">
        <f>AL41*O$19</f>
        <v>0.14000000000000001</v>
      </c>
      <c r="AN41" s="93">
        <f t="shared" si="1"/>
        <v>32.200000000000003</v>
      </c>
    </row>
    <row r="42" spans="1:107" s="57" customFormat="1" ht="22.5" customHeight="1" thickBot="1">
      <c r="A42" s="97" t="s">
        <v>31</v>
      </c>
      <c r="B42" s="98"/>
      <c r="C42" s="98"/>
      <c r="D42" s="98"/>
      <c r="E42" s="98"/>
      <c r="F42" s="99"/>
      <c r="G42" s="49">
        <v>45</v>
      </c>
      <c r="H42" s="34"/>
      <c r="I42" s="34"/>
      <c r="J42" s="79"/>
      <c r="K42" s="5" t="s">
        <v>27</v>
      </c>
      <c r="L42" s="52"/>
      <c r="M42" s="67">
        <v>0.01</v>
      </c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26">
        <f t="shared" si="0"/>
        <v>0.01</v>
      </c>
      <c r="AM42" s="91">
        <f>AL42*O$19</f>
        <v>0.28000000000000003</v>
      </c>
      <c r="AN42" s="93">
        <f t="shared" si="1"/>
        <v>12.600000000000001</v>
      </c>
    </row>
    <row r="43" spans="1:107" s="57" customFormat="1" ht="22.5" customHeight="1" thickBot="1">
      <c r="A43" s="97" t="s">
        <v>58</v>
      </c>
      <c r="B43" s="98"/>
      <c r="C43" s="98"/>
      <c r="D43" s="98"/>
      <c r="E43" s="98"/>
      <c r="F43" s="99"/>
      <c r="G43" s="60">
        <v>12</v>
      </c>
      <c r="H43" s="34"/>
      <c r="I43" s="34"/>
      <c r="J43" s="79"/>
      <c r="K43" s="5" t="s">
        <v>27</v>
      </c>
      <c r="L43" s="52"/>
      <c r="M43" s="67">
        <v>5.0000000000000001E-3</v>
      </c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26">
        <f>SUM(M43:AK43)</f>
        <v>5.0000000000000001E-3</v>
      </c>
      <c r="AM43" s="91">
        <f>AL43*O$19</f>
        <v>0.14000000000000001</v>
      </c>
      <c r="AN43" s="93">
        <f>AM43*G43</f>
        <v>1.6800000000000002</v>
      </c>
      <c r="AO43" s="69"/>
      <c r="AP43" s="69"/>
      <c r="AQ43" s="69"/>
      <c r="AR43" s="69"/>
      <c r="AS43" s="69"/>
      <c r="AT43" s="100"/>
      <c r="AU43" s="101"/>
      <c r="AV43" s="22"/>
      <c r="AW43" s="22"/>
      <c r="AX43" s="37"/>
      <c r="AY43" s="5"/>
      <c r="AZ43" s="94"/>
      <c r="BA43" s="95"/>
      <c r="BB43" s="95"/>
      <c r="BC43" s="96"/>
      <c r="BD43" s="94"/>
      <c r="BE43" s="95"/>
      <c r="BF43" s="95"/>
      <c r="BG43" s="95"/>
      <c r="BH43" s="95"/>
      <c r="BI43" s="96"/>
      <c r="BJ43" s="94"/>
      <c r="BK43" s="95"/>
      <c r="BL43" s="95"/>
      <c r="BM43" s="95"/>
      <c r="BN43" s="96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28"/>
      <c r="CA43" s="28"/>
      <c r="CB43" s="95"/>
      <c r="CC43" s="95"/>
      <c r="CD43" s="95"/>
      <c r="CE43" s="95"/>
      <c r="CF43" s="95"/>
      <c r="CG43" s="96"/>
      <c r="CH43" s="94"/>
      <c r="CI43" s="95"/>
      <c r="CJ43" s="95"/>
      <c r="CK43" s="95"/>
      <c r="CL43" s="95"/>
      <c r="CM43" s="96"/>
      <c r="CN43" s="94"/>
      <c r="CO43" s="95"/>
      <c r="CP43" s="95"/>
      <c r="CQ43" s="96"/>
      <c r="CR43" s="94"/>
      <c r="CS43" s="95"/>
      <c r="CT43" s="95"/>
      <c r="CU43" s="96"/>
      <c r="CV43" s="94"/>
      <c r="CW43" s="96"/>
      <c r="CX43" s="53"/>
      <c r="CY43" s="53"/>
      <c r="CZ43" s="53"/>
      <c r="DA43" s="53"/>
      <c r="DB43" s="26">
        <f>SUM(BC43:DA43)</f>
        <v>0</v>
      </c>
      <c r="DC43" s="54">
        <f>SUM(AT43*DB43)</f>
        <v>0</v>
      </c>
    </row>
    <row r="44" spans="1:107" s="57" customFormat="1" ht="22.5" customHeight="1" thickBot="1">
      <c r="A44" s="97" t="s">
        <v>1</v>
      </c>
      <c r="B44" s="98"/>
      <c r="C44" s="98"/>
      <c r="D44" s="98"/>
      <c r="E44" s="98"/>
      <c r="F44" s="99"/>
      <c r="G44" s="60">
        <v>60</v>
      </c>
      <c r="H44" s="34"/>
      <c r="I44" s="34"/>
      <c r="J44" s="79"/>
      <c r="K44" s="5" t="s">
        <v>27</v>
      </c>
      <c r="L44" s="52"/>
      <c r="M44" s="67">
        <v>0.02</v>
      </c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26">
        <f t="shared" si="0"/>
        <v>0.02</v>
      </c>
      <c r="AM44" s="91">
        <f>AL44*O$19</f>
        <v>0.56000000000000005</v>
      </c>
      <c r="AN44" s="93">
        <f t="shared" si="1"/>
        <v>33.6</v>
      </c>
      <c r="AO44" s="69"/>
      <c r="AP44" s="69"/>
      <c r="AQ44" s="69"/>
      <c r="AR44" s="69"/>
      <c r="AS44" s="69"/>
      <c r="AT44" s="100"/>
      <c r="AU44" s="101"/>
      <c r="AV44" s="22"/>
      <c r="AW44" s="22"/>
      <c r="AX44" s="37"/>
      <c r="AY44" s="5"/>
      <c r="AZ44" s="94"/>
      <c r="BA44" s="95"/>
      <c r="BB44" s="95"/>
      <c r="BC44" s="96"/>
      <c r="BD44" s="94"/>
      <c r="BE44" s="95"/>
      <c r="BF44" s="95"/>
      <c r="BG44" s="95"/>
      <c r="BH44" s="95"/>
      <c r="BI44" s="96"/>
      <c r="BJ44" s="94"/>
      <c r="BK44" s="95"/>
      <c r="BL44" s="95"/>
      <c r="BM44" s="95"/>
      <c r="BN44" s="96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95"/>
      <c r="CC44" s="95"/>
      <c r="CD44" s="95"/>
      <c r="CE44" s="95"/>
      <c r="CF44" s="95"/>
      <c r="CG44" s="96"/>
      <c r="CH44" s="94"/>
      <c r="CI44" s="95"/>
      <c r="CJ44" s="95"/>
      <c r="CK44" s="95"/>
      <c r="CL44" s="95"/>
      <c r="CM44" s="96"/>
      <c r="CN44" s="94"/>
      <c r="CO44" s="95"/>
      <c r="CP44" s="95"/>
      <c r="CQ44" s="96"/>
      <c r="CR44" s="94"/>
      <c r="CS44" s="95"/>
      <c r="CT44" s="95"/>
      <c r="CU44" s="96"/>
      <c r="CV44" s="94"/>
      <c r="CW44" s="96"/>
      <c r="CX44" s="53"/>
      <c r="CY44" s="53"/>
      <c r="CZ44" s="53"/>
      <c r="DA44" s="53"/>
      <c r="DB44" s="26">
        <f>SUM(BC44:DA44)</f>
        <v>0</v>
      </c>
      <c r="DC44" s="54">
        <f>SUM(AT44*DB44)</f>
        <v>0</v>
      </c>
    </row>
    <row r="45" spans="1:107" s="57" customFormat="1" ht="22.5" customHeight="1" thickBot="1">
      <c r="A45" s="102" t="s">
        <v>24</v>
      </c>
      <c r="B45" s="103"/>
      <c r="C45" s="103"/>
      <c r="D45" s="103"/>
      <c r="E45" s="103"/>
      <c r="F45" s="104"/>
      <c r="G45" s="68"/>
      <c r="H45" s="34"/>
      <c r="I45" s="34"/>
      <c r="J45" s="79"/>
      <c r="K45" s="5"/>
      <c r="L45" s="52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26">
        <f>SUM(AL31:AL44)</f>
        <v>0.45800000000000007</v>
      </c>
      <c r="AM45" s="26">
        <f>SUM(AM31:AM44)</f>
        <v>12.824000000000002</v>
      </c>
      <c r="AN45" s="90">
        <f>SUM(AN31:AN44)</f>
        <v>1579.34</v>
      </c>
    </row>
    <row r="46" spans="1:107" s="36" customFormat="1" ht="9" customHeight="1">
      <c r="AM46" s="59"/>
    </row>
    <row r="47" spans="1:107" s="36" customFormat="1" ht="9" customHeight="1">
      <c r="AM47" s="59"/>
    </row>
    <row r="48" spans="1:107" ht="11.25" customHeight="1">
      <c r="A48" s="36" t="s">
        <v>45</v>
      </c>
      <c r="C48" s="36" t="s">
        <v>50</v>
      </c>
      <c r="K48" s="36" t="s">
        <v>3</v>
      </c>
      <c r="AC48" s="36" t="s">
        <v>16</v>
      </c>
      <c r="AD48" s="36" t="s">
        <v>43</v>
      </c>
      <c r="AE48" s="36" t="s">
        <v>59</v>
      </c>
      <c r="AH48" s="36" t="s">
        <v>54</v>
      </c>
      <c r="AJ48" s="36" t="s">
        <v>57</v>
      </c>
    </row>
  </sheetData>
  <mergeCells count="90">
    <mergeCell ref="A45:F45"/>
    <mergeCell ref="CH44:CM44"/>
    <mergeCell ref="CN44:CQ44"/>
    <mergeCell ref="AT44:AU44"/>
    <mergeCell ref="AZ44:BC44"/>
    <mergeCell ref="BD44:BI44"/>
    <mergeCell ref="BJ44:BN44"/>
    <mergeCell ref="CB44:CG44"/>
    <mergeCell ref="CR44:CU44"/>
    <mergeCell ref="CV44:CW44"/>
    <mergeCell ref="A41:F41"/>
    <mergeCell ref="A44:F44"/>
    <mergeCell ref="A39:F39"/>
    <mergeCell ref="AC16:AC17"/>
    <mergeCell ref="AD16:AD17"/>
    <mergeCell ref="A40:F40"/>
    <mergeCell ref="A28:F28"/>
    <mergeCell ref="L28:M28"/>
    <mergeCell ref="A37:F37"/>
    <mergeCell ref="A35:F35"/>
    <mergeCell ref="A36:F36"/>
    <mergeCell ref="A33:F33"/>
    <mergeCell ref="A31:F31"/>
    <mergeCell ref="A32:F32"/>
    <mergeCell ref="AM25:AM26"/>
    <mergeCell ref="AG25:AG26"/>
    <mergeCell ref="AL22:AM23"/>
    <mergeCell ref="O25:O26"/>
    <mergeCell ref="A29:F29"/>
    <mergeCell ref="A27:F27"/>
    <mergeCell ref="G27:J27"/>
    <mergeCell ref="AD23:AI24"/>
    <mergeCell ref="AD25:AD26"/>
    <mergeCell ref="L27:M27"/>
    <mergeCell ref="AE25:AE26"/>
    <mergeCell ref="AF25:AF26"/>
    <mergeCell ref="AC25:AC26"/>
    <mergeCell ref="AJ25:AJ26"/>
    <mergeCell ref="AK25:AK26"/>
    <mergeCell ref="AJ23:AK24"/>
    <mergeCell ref="AH25:AH26"/>
    <mergeCell ref="AI25:AI26"/>
    <mergeCell ref="A13:H13"/>
    <mergeCell ref="A14:H14"/>
    <mergeCell ref="I14:AD14"/>
    <mergeCell ref="K22:K26"/>
    <mergeCell ref="G23:J26"/>
    <mergeCell ref="L25:M26"/>
    <mergeCell ref="A23:F26"/>
    <mergeCell ref="M16:N17"/>
    <mergeCell ref="A17:C17"/>
    <mergeCell ref="I13:AD13"/>
    <mergeCell ref="H2:M2"/>
    <mergeCell ref="O2:AD2"/>
    <mergeCell ref="H3:M3"/>
    <mergeCell ref="O3:AD3"/>
    <mergeCell ref="AE9:AF9"/>
    <mergeCell ref="A12:E12"/>
    <mergeCell ref="F11:H11"/>
    <mergeCell ref="I11:O11"/>
    <mergeCell ref="F12:AD12"/>
    <mergeCell ref="A18:C18"/>
    <mergeCell ref="O16:O17"/>
    <mergeCell ref="D18:L18"/>
    <mergeCell ref="D17:L17"/>
    <mergeCell ref="A22:J22"/>
    <mergeCell ref="A19:C19"/>
    <mergeCell ref="A16:L16"/>
    <mergeCell ref="M18:N18"/>
    <mergeCell ref="M22:AK22"/>
    <mergeCell ref="A38:F38"/>
    <mergeCell ref="A34:F34"/>
    <mergeCell ref="A42:F42"/>
    <mergeCell ref="AN25:AN26"/>
    <mergeCell ref="AL25:AL26"/>
    <mergeCell ref="M19:N19"/>
    <mergeCell ref="AC23:AC24"/>
    <mergeCell ref="AL24:AM24"/>
    <mergeCell ref="N25:N26"/>
    <mergeCell ref="M23:O24"/>
    <mergeCell ref="CH43:CM43"/>
    <mergeCell ref="CN43:CQ43"/>
    <mergeCell ref="CR43:CU43"/>
    <mergeCell ref="CV43:CW43"/>
    <mergeCell ref="A43:F43"/>
    <mergeCell ref="AT43:AU43"/>
    <mergeCell ref="AZ43:BC43"/>
    <mergeCell ref="BD43:BI43"/>
    <mergeCell ref="BJ43:BN43"/>
    <mergeCell ref="CB43:CG43"/>
  </mergeCells>
  <pageMargins left="0.39370078740157483" right="0.19685039370078741" top="0.19685039370078741" bottom="0.19685039370078741" header="0.19685039370078741" footer="0.11811023622047245"/>
  <pageSetup paperSize="9" scale="57" orientation="landscape" useFirstPageNumber="1" verticalDpi="0" r:id="rId1"/>
  <headerFooter alignWithMargins="0"/>
  <colBreaks count="1" manualBreakCount="1">
    <brk id="4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Admin_A-7</dc:creator>
  <cp:lastModifiedBy>Админ</cp:lastModifiedBy>
  <cp:lastPrinted>2021-12-05T20:53:53Z</cp:lastPrinted>
  <dcterms:created xsi:type="dcterms:W3CDTF">2021-12-08T19:30:58Z</dcterms:created>
  <dcterms:modified xsi:type="dcterms:W3CDTF">2021-12-08T19:30:58Z</dcterms:modified>
</cp:coreProperties>
</file>